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bigelowcompanieskc.sharepoint.com/Shared Documents/2-Consulting Projects/Reno RSCVA 2022/RFP/"/>
    </mc:Choice>
  </mc:AlternateContent>
  <xr:revisionPtr revIDLastSave="23" documentId="8_{052DA9DF-9C08-4073-A0F2-8E2361C54885}" xr6:coauthVersionLast="47" xr6:coauthVersionMax="47" xr10:uidLastSave="{53ACFFAA-BFDB-4565-AD27-19E4C156DD67}"/>
  <bookViews>
    <workbookView xWindow="-108" yWindow="-108" windowWidth="23256" windowHeight="12576" firstSheet="3" activeTab="5" xr2:uid="{6AD4E9C9-344B-4F00-90BB-E4220FC208D5}"/>
  </bookViews>
  <sheets>
    <sheet name="EXHIBIT A FINANCIAL PROPOSAL" sheetId="1" r:id="rId1"/>
    <sheet name="EXHIBIT B FINANCIAL PROJECTIONS" sheetId="2" r:id="rId2"/>
    <sheet name="EXHIBIT C CAPITAL IMPROVEMENTS" sheetId="3" r:id="rId3"/>
    <sheet name="EXHIBIT D MANAGEMENT STAFFING" sheetId="4" r:id="rId4"/>
    <sheet name="EXHIBIT E HISTORICAL FINANCIALS" sheetId="5" r:id="rId5"/>
    <sheet name="EXHIBIT F PROJECTED EVENTS" sheetId="6" r:id="rId6"/>
  </sheets>
  <definedNames>
    <definedName name="_xlnm.Print_Area" localSheetId="0">'EXHIBIT A FINANCIAL PROPOSAL'!$A$1:$C$22</definedName>
    <definedName name="_xlnm.Print_Area" localSheetId="1">'EXHIBIT B FINANCIAL PROJECTIONS'!$A$1:$G$47</definedName>
    <definedName name="_xlnm.Print_Area" localSheetId="2">'EXHIBIT C CAPITAL IMPROVEMENTS'!$A$1:$F$7</definedName>
    <definedName name="_xlnm.Print_Area" localSheetId="3">'EXHIBIT D MANAGEMENT STAFFING'!$A$1:$F$27</definedName>
    <definedName name="_xlnm.Print_Area" localSheetId="4">'EXHIBIT E HISTORICAL FINANCIALS'!$A$1:$N$42</definedName>
    <definedName name="_xlnm.Print_Area" localSheetId="5">'EXHIBIT F PROJECTED EVENTS'!$A$1:$H$123</definedName>
    <definedName name="_xlnm.Print_Titles" localSheetId="5">'EXHIBIT F PROJECTED EVENTS'!$1:$1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F7" i="4"/>
  <c r="F6" i="4"/>
  <c r="F5" i="4"/>
  <c r="F24" i="4" l="1"/>
  <c r="F23" i="4"/>
  <c r="F21" i="4"/>
  <c r="F20" i="4"/>
  <c r="F12" i="4"/>
  <c r="F11" i="4"/>
  <c r="F17" i="4"/>
  <c r="F16" i="4"/>
  <c r="G47" i="2" l="1"/>
  <c r="G45" i="2"/>
  <c r="F47" i="2"/>
  <c r="E47" i="2"/>
  <c r="D47" i="2"/>
  <c r="C47" i="2"/>
  <c r="B47" i="2"/>
  <c r="F32" i="2"/>
  <c r="F22" i="4" l="1"/>
  <c r="F19" i="4"/>
  <c r="F18" i="4"/>
  <c r="E27" i="4"/>
  <c r="D27" i="4"/>
  <c r="C27" i="4"/>
  <c r="B27" i="4"/>
  <c r="F14" i="4"/>
  <c r="F13" i="4"/>
  <c r="F10" i="4"/>
  <c r="F9" i="4"/>
  <c r="F4" i="4"/>
  <c r="F3" i="4"/>
  <c r="E37" i="2"/>
  <c r="D37" i="2"/>
  <c r="C37" i="2"/>
  <c r="B37" i="2"/>
  <c r="F36" i="2"/>
  <c r="F35" i="2"/>
  <c r="F34" i="2"/>
  <c r="F33" i="2"/>
  <c r="F31" i="2"/>
  <c r="F30" i="2"/>
  <c r="F29" i="2"/>
  <c r="F28" i="2"/>
  <c r="E25" i="2"/>
  <c r="D25" i="2"/>
  <c r="C25" i="2"/>
  <c r="B25" i="2"/>
  <c r="E16" i="2"/>
  <c r="D16" i="2"/>
  <c r="C16" i="2"/>
  <c r="B16" i="2"/>
  <c r="E9" i="2"/>
  <c r="D9" i="2"/>
  <c r="C9" i="2"/>
  <c r="B9" i="2"/>
  <c r="M40" i="5"/>
  <c r="L36" i="5"/>
  <c r="K36" i="5"/>
  <c r="J36" i="5"/>
  <c r="I36" i="5"/>
  <c r="M35" i="5"/>
  <c r="M34" i="5"/>
  <c r="M33" i="5"/>
  <c r="M32" i="5"/>
  <c r="M31" i="5"/>
  <c r="M30" i="5"/>
  <c r="M29" i="5"/>
  <c r="M28" i="5"/>
  <c r="L25" i="5"/>
  <c r="K25" i="5"/>
  <c r="J25" i="5"/>
  <c r="I25" i="5"/>
  <c r="M24" i="5"/>
  <c r="M23" i="5"/>
  <c r="M22" i="5"/>
  <c r="M21" i="5"/>
  <c r="M20" i="5"/>
  <c r="M19" i="5"/>
  <c r="L16" i="5"/>
  <c r="K16" i="5"/>
  <c r="J16" i="5"/>
  <c r="I16" i="5"/>
  <c r="M15" i="5"/>
  <c r="M14" i="5"/>
  <c r="M13" i="5"/>
  <c r="M12" i="5"/>
  <c r="L9" i="5"/>
  <c r="K9" i="5"/>
  <c r="J9" i="5"/>
  <c r="I9" i="5"/>
  <c r="M8" i="5"/>
  <c r="M7" i="5"/>
  <c r="M6" i="5"/>
  <c r="M5" i="5"/>
  <c r="M4" i="5"/>
  <c r="M3" i="5"/>
  <c r="G15" i="5"/>
  <c r="G14" i="5"/>
  <c r="G13" i="5"/>
  <c r="G12" i="5"/>
  <c r="G42" i="5"/>
  <c r="G40" i="5"/>
  <c r="G38" i="5"/>
  <c r="G36" i="5"/>
  <c r="G35" i="5"/>
  <c r="G34" i="5"/>
  <c r="G33" i="5"/>
  <c r="G32" i="5"/>
  <c r="G31" i="5"/>
  <c r="G30" i="5"/>
  <c r="G29" i="5"/>
  <c r="G28" i="5"/>
  <c r="G25" i="5"/>
  <c r="G24" i="5"/>
  <c r="G23" i="5"/>
  <c r="G22" i="5"/>
  <c r="G21" i="5"/>
  <c r="G20" i="5"/>
  <c r="G19" i="5"/>
  <c r="G16" i="5"/>
  <c r="G8" i="5"/>
  <c r="G7" i="5"/>
  <c r="G6" i="5"/>
  <c r="G5" i="5"/>
  <c r="G4" i="5"/>
  <c r="G3" i="5"/>
  <c r="G9" i="5"/>
  <c r="F42" i="5"/>
  <c r="F38" i="5"/>
  <c r="F36" i="5"/>
  <c r="F25" i="5"/>
  <c r="F16" i="5"/>
  <c r="F9" i="5"/>
  <c r="F40" i="5"/>
  <c r="F35" i="5"/>
  <c r="F34" i="5"/>
  <c r="F33" i="5"/>
  <c r="F32" i="5"/>
  <c r="F31" i="5"/>
  <c r="F30" i="5"/>
  <c r="F29" i="5"/>
  <c r="F28" i="5"/>
  <c r="F24" i="5"/>
  <c r="F23" i="5"/>
  <c r="F22" i="5"/>
  <c r="F21" i="5"/>
  <c r="F20" i="5"/>
  <c r="F19" i="5"/>
  <c r="F15" i="5"/>
  <c r="F14" i="5"/>
  <c r="F13" i="5"/>
  <c r="F12" i="5"/>
  <c r="F8" i="5"/>
  <c r="F7" i="5"/>
  <c r="F6" i="5"/>
  <c r="F5" i="5"/>
  <c r="F4" i="5"/>
  <c r="F3" i="5"/>
  <c r="E36" i="5"/>
  <c r="E25" i="5"/>
  <c r="E16" i="5"/>
  <c r="E9" i="5"/>
  <c r="D36" i="5"/>
  <c r="D25" i="5"/>
  <c r="D16" i="5"/>
  <c r="D9" i="5"/>
  <c r="C36" i="5"/>
  <c r="C25" i="5"/>
  <c r="C16" i="5"/>
  <c r="C9" i="5"/>
  <c r="B38" i="5"/>
  <c r="B42" i="5" s="1"/>
  <c r="B36" i="5"/>
  <c r="B25" i="5"/>
  <c r="B16" i="5"/>
  <c r="B9" i="5"/>
  <c r="F15" i="4" l="1"/>
  <c r="F27" i="4" s="1"/>
  <c r="E39" i="2"/>
  <c r="E43" i="2" s="1"/>
  <c r="B39" i="2"/>
  <c r="B43" i="2" s="1"/>
  <c r="G15" i="2"/>
  <c r="F16" i="2"/>
  <c r="C39" i="2"/>
  <c r="C43" i="2" s="1"/>
  <c r="G13" i="2"/>
  <c r="D39" i="2"/>
  <c r="D43" i="2" s="1"/>
  <c r="G14" i="2"/>
  <c r="F9" i="2"/>
  <c r="F25" i="2"/>
  <c r="F37" i="2"/>
  <c r="G12" i="2"/>
  <c r="M36" i="5"/>
  <c r="K38" i="5"/>
  <c r="K42" i="5" s="1"/>
  <c r="J38" i="5"/>
  <c r="J42" i="5" s="1"/>
  <c r="I38" i="5"/>
  <c r="I42" i="5" s="1"/>
  <c r="L38" i="5"/>
  <c r="L42" i="5" s="1"/>
  <c r="N15" i="5"/>
  <c r="N14" i="5"/>
  <c r="N13" i="5"/>
  <c r="N12" i="5"/>
  <c r="M9" i="5"/>
  <c r="N3" i="5" s="1"/>
  <c r="M25" i="5"/>
  <c r="M16" i="5"/>
  <c r="E38" i="5"/>
  <c r="E42" i="5" s="1"/>
  <c r="D38" i="5"/>
  <c r="D42" i="5" s="1"/>
  <c r="C38" i="5"/>
  <c r="C42" i="5" s="1"/>
  <c r="G6" i="2" l="1"/>
  <c r="G32" i="2"/>
  <c r="G41" i="2"/>
  <c r="G16" i="2"/>
  <c r="G20" i="2"/>
  <c r="G23" i="2"/>
  <c r="G8" i="2"/>
  <c r="G37" i="2"/>
  <c r="G33" i="2"/>
  <c r="G21" i="2"/>
  <c r="G5" i="2"/>
  <c r="G36" i="2"/>
  <c r="G24" i="2"/>
  <c r="G9" i="2"/>
  <c r="F39" i="2"/>
  <c r="G28" i="2"/>
  <c r="G31" i="2"/>
  <c r="G35" i="2"/>
  <c r="G7" i="2"/>
  <c r="G29" i="2"/>
  <c r="G25" i="2"/>
  <c r="G30" i="2"/>
  <c r="G19" i="2"/>
  <c r="G3" i="2"/>
  <c r="G34" i="2"/>
  <c r="G22" i="2"/>
  <c r="G4" i="2"/>
  <c r="N32" i="5"/>
  <c r="N25" i="5"/>
  <c r="N9" i="5"/>
  <c r="M38" i="5"/>
  <c r="N34" i="5"/>
  <c r="N19" i="5"/>
  <c r="N28" i="5"/>
  <c r="N23" i="5"/>
  <c r="N5" i="5"/>
  <c r="N8" i="5"/>
  <c r="N31" i="5"/>
  <c r="N30" i="5"/>
  <c r="N29" i="5"/>
  <c r="N36" i="5"/>
  <c r="N24" i="5"/>
  <c r="N22" i="5"/>
  <c r="N21" i="5"/>
  <c r="N20" i="5"/>
  <c r="N16" i="5"/>
  <c r="N40" i="5"/>
  <c r="N7" i="5"/>
  <c r="N35" i="5"/>
  <c r="N6" i="5"/>
  <c r="N33" i="5"/>
  <c r="N4" i="5"/>
  <c r="G39" i="2" l="1"/>
  <c r="F43" i="2"/>
  <c r="G43" i="2" s="1"/>
  <c r="N38" i="5"/>
  <c r="M42" i="5"/>
  <c r="N42" i="5" s="1"/>
</calcChain>
</file>

<file path=xl/sharedStrings.xml><?xml version="1.0" encoding="utf-8"?>
<sst xmlns="http://schemas.openxmlformats.org/spreadsheetml/2006/main" count="685" uniqueCount="257">
  <si>
    <t>Concessions Food and N/A Beverages</t>
  </si>
  <si>
    <t>Other</t>
  </si>
  <si>
    <t>Catering Food and N/A Beverages</t>
  </si>
  <si>
    <t>Total F&amp;B Sales</t>
  </si>
  <si>
    <t>Product Cost</t>
  </si>
  <si>
    <t>Concessions Alcohol</t>
  </si>
  <si>
    <t>Concessions Other</t>
  </si>
  <si>
    <t>Catering Alcohol</t>
  </si>
  <si>
    <t>Catering Service Charges</t>
  </si>
  <si>
    <t>Sales</t>
  </si>
  <si>
    <t>Total Product Cost</t>
  </si>
  <si>
    <t>Payroll Costs</t>
  </si>
  <si>
    <t>Concessions Direct Labor</t>
  </si>
  <si>
    <t>Catering Direct Labor</t>
  </si>
  <si>
    <t>Other Direct Labor</t>
  </si>
  <si>
    <t>Total Payroll Costs</t>
  </si>
  <si>
    <t>Salaries &amp; Wages</t>
  </si>
  <si>
    <t>Payroll Taxes &amp; Benefits</t>
  </si>
  <si>
    <t>Labor Allocations to Events</t>
  </si>
  <si>
    <t>Other Operating Costs</t>
  </si>
  <si>
    <t>Contract Services</t>
  </si>
  <si>
    <t>General &amp; Administrative</t>
  </si>
  <si>
    <t>Operating</t>
  </si>
  <si>
    <t>Repairs &amp; Maintenance</t>
  </si>
  <si>
    <t>Supplies</t>
  </si>
  <si>
    <t>Insurance</t>
  </si>
  <si>
    <t>Utilities</t>
  </si>
  <si>
    <t>Total Other Operating Costs</t>
  </si>
  <si>
    <t>Operating Profit/(Loss)</t>
  </si>
  <si>
    <t>Caterer Management Fee</t>
  </si>
  <si>
    <t>Net Income (Loss) to RSCVA</t>
  </si>
  <si>
    <t>RSCC</t>
  </si>
  <si>
    <t>REC</t>
  </si>
  <si>
    <t>NBS</t>
  </si>
  <si>
    <t>RSLEC</t>
  </si>
  <si>
    <t>Totals</t>
  </si>
  <si>
    <t>Fiscal Year Ending June 30, 2020</t>
  </si>
  <si>
    <t>% of Sales</t>
  </si>
  <si>
    <t>Fiscal Year Ending June 30, 2021</t>
  </si>
  <si>
    <t>Category</t>
  </si>
  <si>
    <t>%</t>
  </si>
  <si>
    <t>$</t>
  </si>
  <si>
    <r>
      <t xml:space="preserve">Date </t>
    </r>
    <r>
      <rPr>
        <u/>
        <sz val="12"/>
        <color indexed="8"/>
        <rFont val="Tahoma"/>
        <family val="2"/>
      </rPr>
      <t xml:space="preserve">  ____________________________________________________</t>
    </r>
  </si>
  <si>
    <t>Authorized Signature _________________________________________</t>
  </si>
  <si>
    <t>Signatory’s Title _____________________________________________</t>
  </si>
  <si>
    <t>Proposer ______________________________________________________</t>
  </si>
  <si>
    <t>Address _________________________________________________________</t>
  </si>
  <si>
    <t xml:space="preserve">____ Corporation    ____ Partnership    ____ Joint Venture    ____ Sole Proprietorship </t>
  </si>
  <si>
    <t>____ Limited Partnership Company</t>
  </si>
  <si>
    <r>
      <t xml:space="preserve">Incorporated in the State of </t>
    </r>
    <r>
      <rPr>
        <u/>
        <sz val="12"/>
        <color indexed="8"/>
        <rFont val="Tahoma"/>
        <family val="2"/>
      </rPr>
      <t>_______________________</t>
    </r>
  </si>
  <si>
    <t>___Yes     ___No</t>
  </si>
  <si>
    <r>
      <t xml:space="preserve">I, </t>
    </r>
    <r>
      <rPr>
        <u/>
        <sz val="12"/>
        <color indexed="8"/>
        <rFont val="Tahoma"/>
        <family val="2"/>
      </rPr>
      <t>__________________________________</t>
    </r>
    <r>
      <rPr>
        <sz val="12"/>
        <color indexed="8"/>
        <rFont val="Tahoma"/>
        <family val="2"/>
      </rPr>
      <t xml:space="preserve"> (print name), authorized representative of </t>
    </r>
    <r>
      <rPr>
        <u/>
        <sz val="12"/>
        <color indexed="8"/>
        <rFont val="Tahoma"/>
        <family val="2"/>
      </rPr>
      <t xml:space="preserve">__________________________________ </t>
    </r>
    <r>
      <rPr>
        <sz val="12"/>
        <color indexed="8"/>
        <rFont val="Tahoma"/>
        <family val="2"/>
      </rPr>
      <t xml:space="preserve"> (print name of Proposer) have read and understood the terms and conditions of this request for proposal, _______________________(have/have not) attended the pre-proposal meeting, have received addenda </t>
    </r>
    <r>
      <rPr>
        <u/>
        <sz val="12"/>
        <color indexed="8"/>
        <rFont val="Tahoma"/>
        <family val="2"/>
      </rPr>
      <t xml:space="preserve">_______________________ </t>
    </r>
    <r>
      <rPr>
        <sz val="12"/>
        <color indexed="8"/>
        <rFont val="Tahoma"/>
        <family val="2"/>
      </rPr>
      <t>(fill in addendum numbers), have made all necessary inspections of the proposed Facilities, agree to abide by all terms of this RFP and our attached proposal and agree to commence management of operations by June 1, 2022.</t>
    </r>
  </si>
  <si>
    <t>Currently licensed to do business in the State of Nevada?</t>
  </si>
  <si>
    <t>Concessionaire's Capital Investment</t>
  </si>
  <si>
    <t>Reserve Accrual Account (Marketing, Repairs, Maintenance, and Replacements)</t>
  </si>
  <si>
    <t>Profit Split to RSCVA</t>
  </si>
  <si>
    <t>Profit Split to Contractor</t>
  </si>
  <si>
    <t>Four Year Agreement</t>
  </si>
  <si>
    <t>Contractor's Financial Offer</t>
  </si>
  <si>
    <t>RSCVA Profit Split</t>
  </si>
  <si>
    <t>Contractor Profit Split</t>
  </si>
  <si>
    <t>Contractor Management Fee</t>
  </si>
  <si>
    <t>Reserve  Accrual</t>
  </si>
  <si>
    <t xml:space="preserve"> </t>
  </si>
  <si>
    <t>Fiscal Year Ending May 31, 2023</t>
  </si>
  <si>
    <t>Contractor shall pay the Reno Sparks Convention and Visitors Authority the following Profit Split in accordance with their proposal submitted herewith.</t>
  </si>
  <si>
    <t>Equipment</t>
  </si>
  <si>
    <t>Smallwares</t>
  </si>
  <si>
    <t>Uniforms</t>
  </si>
  <si>
    <t>Total Investment</t>
  </si>
  <si>
    <t xml:space="preserve">Office </t>
  </si>
  <si>
    <t>S</t>
  </si>
  <si>
    <t>Position</t>
  </si>
  <si>
    <t>General Manager</t>
  </si>
  <si>
    <t>Assistant General Manager</t>
  </si>
  <si>
    <t>Catering Manager</t>
  </si>
  <si>
    <t>Assistant Catering Manager</t>
  </si>
  <si>
    <t>Concessions Manager</t>
  </si>
  <si>
    <t>Assistant Concessions Manager</t>
  </si>
  <si>
    <t>Executive Chef</t>
  </si>
  <si>
    <t>Sous Chef</t>
  </si>
  <si>
    <t>Kitchen Steward</t>
  </si>
  <si>
    <t>Purchasing Manager</t>
  </si>
  <si>
    <t>Warehouse Manager</t>
  </si>
  <si>
    <t>Office Manager</t>
  </si>
  <si>
    <t>Payroll/Clerical Staff</t>
  </si>
  <si>
    <t>Annual Salary and/or Allocation</t>
  </si>
  <si>
    <t>Others</t>
  </si>
  <si>
    <t>Controller</t>
  </si>
  <si>
    <t>Catering Sales Manager</t>
  </si>
  <si>
    <t>Net Profit/(Loss)</t>
  </si>
  <si>
    <t>Name</t>
  </si>
  <si>
    <t>Start</t>
  </si>
  <si>
    <t>End</t>
  </si>
  <si>
    <t>Venues</t>
  </si>
  <si>
    <t>Status</t>
  </si>
  <si>
    <t>Type</t>
  </si>
  <si>
    <t>Estimated Attendance</t>
  </si>
  <si>
    <t>Comments</t>
  </si>
  <si>
    <t>Wayne Hong</t>
  </si>
  <si>
    <t>Reno Events Center</t>
  </si>
  <si>
    <t>Hold 1</t>
  </si>
  <si>
    <t>Concert - 704</t>
  </si>
  <si>
    <t>Liberado Brothers Summer Meeting</t>
  </si>
  <si>
    <t>Convention - 705</t>
  </si>
  <si>
    <t>Trolls</t>
  </si>
  <si>
    <t>Family Entertainment - 707</t>
  </si>
  <si>
    <t>Hot August Nights</t>
  </si>
  <si>
    <t>Spectator Event</t>
  </si>
  <si>
    <t>Korn</t>
  </si>
  <si>
    <t>Slightly Stoopid</t>
  </si>
  <si>
    <t>Casting Crowns</t>
  </si>
  <si>
    <t>Hold 2</t>
  </si>
  <si>
    <t>L&amp;L Nursery</t>
  </si>
  <si>
    <t>Definite</t>
  </si>
  <si>
    <t>Trade Show - 710</t>
  </si>
  <si>
    <t>Beck</t>
  </si>
  <si>
    <t>Slander</t>
  </si>
  <si>
    <t>Jerry Seinfeld</t>
  </si>
  <si>
    <t>Comedy Show</t>
  </si>
  <si>
    <t>Reno Tournament of Champions</t>
  </si>
  <si>
    <t>Sporting Event</t>
  </si>
  <si>
    <t>Sierra Nevada Classic Wrestling Tournament 2022</t>
  </si>
  <si>
    <t>Western Winter Sports Reps</t>
  </si>
  <si>
    <t>Mountain Madness 2023</t>
  </si>
  <si>
    <t>Competition - 709</t>
  </si>
  <si>
    <t>Parachute Industry Assn. 2023 Symposium</t>
  </si>
  <si>
    <t>Trade Show</t>
  </si>
  <si>
    <t>NWPPA E&amp;O Conference and Tradeshow 2023</t>
  </si>
  <si>
    <t>Convention</t>
  </si>
  <si>
    <t>Brent Faiyaz</t>
  </si>
  <si>
    <t>NCVA Far Western Tournament</t>
  </si>
  <si>
    <t>Competition</t>
  </si>
  <si>
    <t>Power League</t>
  </si>
  <si>
    <t xml:space="preserve">NCET Biz Bite </t>
  </si>
  <si>
    <t>Reno-Sparks Convention Center</t>
  </si>
  <si>
    <t>Banquet - 702</t>
  </si>
  <si>
    <t xml:space="preserve"> *Lunch is once a month</t>
  </si>
  <si>
    <t xml:space="preserve">Panasonic New Hire Training </t>
  </si>
  <si>
    <t>*Continerntal Bkfst 3x a week</t>
  </si>
  <si>
    <t>State Farm</t>
  </si>
  <si>
    <t>Tails of the West Rally &amp; Obedience Trial</t>
  </si>
  <si>
    <t>Hobby/Special Interest Show - 703</t>
  </si>
  <si>
    <t>Princess Symphony</t>
  </si>
  <si>
    <t>Atlantis Casino Resort Spa Boxing Event</t>
  </si>
  <si>
    <t>Boxing Event  -  709</t>
  </si>
  <si>
    <t>Crossroads of the West Gun Show</t>
  </si>
  <si>
    <t>BJJ GI &amp; NOGI Round Robin Tournament</t>
  </si>
  <si>
    <t>Sporting Event - 709</t>
  </si>
  <si>
    <t>UNR Med PA Studies Hooding Ceremony</t>
  </si>
  <si>
    <t>Graduation  - 701</t>
  </si>
  <si>
    <t>RSCVA BOD meeting (Tentative)</t>
  </si>
  <si>
    <t>Hold 1 - Internal</t>
  </si>
  <si>
    <t>Internal</t>
  </si>
  <si>
    <t>2022 Hot August Nights Auto Auction</t>
  </si>
  <si>
    <t>Auto Show  - 703</t>
  </si>
  <si>
    <t>Van Gogh Immersive Experience Reno</t>
  </si>
  <si>
    <t>Worldwide Trade Show Fall 2022</t>
  </si>
  <si>
    <t>Convention w/ Trade Show - 705</t>
  </si>
  <si>
    <t>Reno Tahoe International Arts Show</t>
  </si>
  <si>
    <t>Stylish Woman Expo</t>
  </si>
  <si>
    <t>World Wide Group, LLC</t>
  </si>
  <si>
    <t>Meeting - 701</t>
  </si>
  <si>
    <t>TMQ Quilt Show 2022</t>
  </si>
  <si>
    <t>New Frontier Show- The New Reno Gun Show</t>
  </si>
  <si>
    <t>Legion Sport Fest</t>
  </si>
  <si>
    <t>NCET Tech Expo</t>
  </si>
  <si>
    <t>Time Out for Women 2022</t>
  </si>
  <si>
    <t>Seminar - 701</t>
  </si>
  <si>
    <t>Kids Artistic Review</t>
  </si>
  <si>
    <t>Dance (School) - 703</t>
  </si>
  <si>
    <t>Wild West Veterinary Conference 2022</t>
  </si>
  <si>
    <t>Convention w/ Trade Show</t>
  </si>
  <si>
    <t>NSH 2022</t>
  </si>
  <si>
    <t>NNSL Indoor Soccer Practice</t>
  </si>
  <si>
    <t>Practice</t>
  </si>
  <si>
    <t>*concessions once a week</t>
  </si>
  <si>
    <t>24 Seven Dance Convention</t>
  </si>
  <si>
    <t>Consumer Show - 703</t>
  </si>
  <si>
    <t>UNR Ski &amp; Snowboard Swap &amp; Sale</t>
  </si>
  <si>
    <t>Grand Bridal Showcase 2022</t>
  </si>
  <si>
    <t>National Cavy Rabbit Breeders Show 2022</t>
  </si>
  <si>
    <t>Reno Championship</t>
  </si>
  <si>
    <t>NTA 2022</t>
  </si>
  <si>
    <t>Crisis Call Center</t>
  </si>
  <si>
    <t>Art In Motion Reno</t>
  </si>
  <si>
    <t>Western Skies RV Show</t>
  </si>
  <si>
    <t>Mothers and Daughters - Forever Our Legacy</t>
  </si>
  <si>
    <t>Spectator Event - 706</t>
  </si>
  <si>
    <t>Worldwide Trade Show Spring 2023</t>
  </si>
  <si>
    <t>HPN #61507 - 2023 Symposium</t>
  </si>
  <si>
    <t>FENCETECH 2023</t>
  </si>
  <si>
    <t>Golden State Qualifier (NCVA)</t>
  </si>
  <si>
    <t>NCVF National Championships 2023</t>
  </si>
  <si>
    <t>USA Gymnastics West Regional</t>
  </si>
  <si>
    <t>West Coast Classic 2023</t>
  </si>
  <si>
    <t>NCVA - Far Western Tournament 2023</t>
  </si>
  <si>
    <t>Jam On It - District Tournament 2023</t>
  </si>
  <si>
    <t>NCVA - Power League 2023</t>
  </si>
  <si>
    <t xml:space="preserve">Jam On It - West Coast Tournament </t>
  </si>
  <si>
    <t>Jam On It - Memorial Tournament</t>
  </si>
  <si>
    <t>36th Electric Vehicle Symposium and Exposition</t>
  </si>
  <si>
    <t>NCHA Western Nationals</t>
  </si>
  <si>
    <t>Reno-Sparks Livestock Events Center</t>
  </si>
  <si>
    <t>Equestrian Show - 712</t>
  </si>
  <si>
    <t>Western States Dorper Show &amp; Sale</t>
  </si>
  <si>
    <t>Livestock Show - 712</t>
  </si>
  <si>
    <t>The Biggest Little Longhorn Show &amp; Sale</t>
  </si>
  <si>
    <t>Hector David Guerrero Zamora</t>
  </si>
  <si>
    <t>Concert/Dance - 704</t>
  </si>
  <si>
    <t>PCCHA Road to Reno '22</t>
  </si>
  <si>
    <t>Hot August Nights Cool Car Showroom, Swap Meet &amp; Nostalgia Faire '22</t>
  </si>
  <si>
    <t>Western States Finals</t>
  </si>
  <si>
    <t>Reno Kennel Club All Breed Dog Shows '22</t>
  </si>
  <si>
    <t>Region 3 Championship Arabian Horse Show '22</t>
  </si>
  <si>
    <t>Reno Snaffle Bit Futurity 2022</t>
  </si>
  <si>
    <t>Equestrian Show</t>
  </si>
  <si>
    <t>Monster Jam '22</t>
  </si>
  <si>
    <t>Arbor Fest West 2022</t>
  </si>
  <si>
    <t>ACTRA Championships '22</t>
  </si>
  <si>
    <t>2022 IMBA World Finals</t>
  </si>
  <si>
    <t>Western Nugget National Hereford Show 2022</t>
  </si>
  <si>
    <t>UCS Spirit Pole Vault Summit '23</t>
  </si>
  <si>
    <t>Monster Jam '23</t>
  </si>
  <si>
    <t>Reno World of Wrestling Championships</t>
  </si>
  <si>
    <t>Western National Angus Futurity</t>
  </si>
  <si>
    <t>Comstock Arabian Association Spring Fiesta Horse Show</t>
  </si>
  <si>
    <t>84th Nevada Junior Livestock Show</t>
  </si>
  <si>
    <t>CCC Summer Bash</t>
  </si>
  <si>
    <t>Reno Rodeo '23</t>
  </si>
  <si>
    <t>AMHA Western Regional Championship Show '22</t>
  </si>
  <si>
    <t>Sigma lambda gamma National Sorority</t>
  </si>
  <si>
    <t>Reno-Sparks National Bowling Stadium</t>
  </si>
  <si>
    <t>Bowling Event - 710</t>
  </si>
  <si>
    <t>Asian American Bowling Association</t>
  </si>
  <si>
    <t>Tournament</t>
  </si>
  <si>
    <t>Junior-Adult Invitational Tournament</t>
  </si>
  <si>
    <t>Bowling Event</t>
  </si>
  <si>
    <t>California Bowlers Tour - Reno Invitational</t>
  </si>
  <si>
    <t>SIRs Annual Tournament</t>
  </si>
  <si>
    <t xml:space="preserve">California Bowlers Tour - Reno Invitational </t>
  </si>
  <si>
    <t>Lava Lanes</t>
  </si>
  <si>
    <t>2022 Chinese/Japanese Labor Day Tournament</t>
  </si>
  <si>
    <t>Camellia City 500 Club Tournament</t>
  </si>
  <si>
    <t>Storm Youth Tournament</t>
  </si>
  <si>
    <t>Fallen Fire Fighter Benefit Tournament</t>
  </si>
  <si>
    <t>Storm Tournament</t>
  </si>
  <si>
    <t>Lido Match Club</t>
  </si>
  <si>
    <t>52nd Annual California State Senior Open Championships 2022</t>
  </si>
  <si>
    <t>Northern Nevada Bowling Regional</t>
  </si>
  <si>
    <t>USBC Open Championships (United States Bowling Congress)</t>
  </si>
  <si>
    <t>Contractor's Management Fee of Gross Sales</t>
  </si>
  <si>
    <t>Banquet Manager</t>
  </si>
  <si>
    <t>Convention Center Manager</t>
  </si>
  <si>
    <t>Event Center Manager</t>
  </si>
  <si>
    <t>National Bowling Stadium</t>
  </si>
  <si>
    <t>Livestock Events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</si>
</sst>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66"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indexed="8"/>
      <name val="Tahoma"/>
      <family val="2"/>
    </font>
    <font>
      <u/>
      <sz val="12"/>
      <color indexed="8"/>
      <name val="Tahoma"/>
      <family val="2"/>
    </font>
    <font>
      <sz val="10"/>
      <name val="Tahoma"/>
      <family val="2"/>
    </font>
    <font>
      <b/>
      <sz val="12"/>
      <color indexed="8"/>
      <name val="Tahoma"/>
      <family val="2"/>
    </font>
    <font>
      <b/>
      <sz val="10"/>
      <color indexed="8"/>
      <name val="Tahoma"/>
      <family val="2"/>
    </font>
    <font>
      <b/>
      <sz val="12"/>
      <color indexed="8"/>
      <name val="Arial"/>
      <family val="2"/>
    </font>
    <font>
      <sz val="12"/>
      <color indexed="8"/>
      <name val="Arial"/>
      <family val="2"/>
    </font>
    <font>
      <sz val="12"/>
      <name val="Tahoma"/>
      <family val="2"/>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center"/>
    </xf>
    <xf numFmtId="0" fontId="2" fillId="0" borderId="0" xfId="0" applyFont="1" applyAlignment="1">
      <alignment horizontal="left"/>
    </xf>
    <xf numFmtId="164" fontId="0" fillId="0" borderId="0" xfId="1" applyNumberFormat="1" applyFont="1"/>
    <xf numFmtId="164" fontId="2" fillId="0" borderId="0" xfId="1" applyNumberFormat="1" applyFont="1"/>
    <xf numFmtId="164" fontId="2" fillId="0" borderId="0" xfId="0" applyNumberFormat="1" applyFont="1"/>
    <xf numFmtId="164" fontId="2" fillId="0" borderId="0" xfId="1" applyNumberFormat="1" applyFont="1" applyAlignment="1">
      <alignment horizontal="center"/>
    </xf>
    <xf numFmtId="165" fontId="2" fillId="0" borderId="0" xfId="2" applyNumberFormat="1" applyFont="1"/>
    <xf numFmtId="0" fontId="5" fillId="0" borderId="0" xfId="0" applyFont="1"/>
    <xf numFmtId="0" fontId="7" fillId="0" borderId="0" xfId="0" applyFont="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8" fillId="0" borderId="0" xfId="0" applyFont="1" applyAlignment="1">
      <alignment horizontal="left" vertical="center" wrapText="1"/>
    </xf>
    <xf numFmtId="9" fontId="9" fillId="0" borderId="2" xfId="2" applyFont="1" applyBorder="1" applyAlignment="1">
      <alignment horizontal="right" vertical="center" wrapText="1"/>
    </xf>
    <xf numFmtId="166" fontId="9" fillId="0" borderId="3" xfId="2" applyNumberFormat="1" applyFont="1" applyFill="1" applyBorder="1" applyAlignment="1">
      <alignment horizontal="left" vertical="center" wrapText="1"/>
    </xf>
    <xf numFmtId="166" fontId="9" fillId="0" borderId="0" xfId="2" applyNumberFormat="1" applyFont="1" applyFill="1" applyBorder="1" applyAlignment="1">
      <alignment horizontal="left" vertical="center" wrapText="1"/>
    </xf>
    <xf numFmtId="0" fontId="3" fillId="0" borderId="0" xfId="0" applyFont="1" applyAlignment="1">
      <alignment horizontal="left"/>
    </xf>
    <xf numFmtId="0" fontId="10" fillId="0" borderId="0" xfId="0" applyFont="1"/>
    <xf numFmtId="0" fontId="3" fillId="0" borderId="0" xfId="0" applyFont="1"/>
    <xf numFmtId="0" fontId="2" fillId="0" borderId="0" xfId="2" applyNumberFormat="1" applyFont="1"/>
    <xf numFmtId="164" fontId="0" fillId="0" borderId="5" xfId="1" applyNumberFormat="1" applyFont="1" applyBorder="1"/>
    <xf numFmtId="0" fontId="0" fillId="0" borderId="0" xfId="0" applyFont="1" applyAlignment="1">
      <alignment horizontal="right"/>
    </xf>
    <xf numFmtId="164" fontId="1" fillId="0" borderId="0" xfId="1" applyNumberFormat="1" applyFont="1" applyAlignment="1">
      <alignment horizontal="right"/>
    </xf>
    <xf numFmtId="164" fontId="2" fillId="0" borderId="0" xfId="0" applyNumberFormat="1" applyFont="1" applyAlignment="1">
      <alignment horizontal="right"/>
    </xf>
    <xf numFmtId="0" fontId="11" fillId="0" borderId="0" xfId="0" applyFont="1" applyAlignment="1">
      <alignment wrapText="1"/>
    </xf>
    <xf numFmtId="0" fontId="11" fillId="0" borderId="0" xfId="0" applyFont="1" applyAlignment="1">
      <alignment horizontal="center" wrapText="1"/>
    </xf>
    <xf numFmtId="0" fontId="0" fillId="0" borderId="0" xfId="0" applyAlignment="1">
      <alignment wrapText="1"/>
    </xf>
    <xf numFmtId="14" fontId="0" fillId="0" borderId="0" xfId="0" applyNumberFormat="1"/>
    <xf numFmtId="3" fontId="0" fillId="0" borderId="0" xfId="0" applyNumberFormat="1"/>
    <xf numFmtId="0" fontId="0" fillId="0" borderId="0" xfId="0" applyAlignment="1">
      <alignment horizontal="center" wrapText="1"/>
    </xf>
    <xf numFmtId="0" fontId="11" fillId="0" borderId="0" xfId="0" applyFont="1" applyAlignment="1">
      <alignment horizontal="center"/>
    </xf>
    <xf numFmtId="3" fontId="11" fillId="0" borderId="0" xfId="0" applyNumberFormat="1" applyFont="1" applyAlignment="1">
      <alignment horizontal="center" wrapText="1"/>
    </xf>
    <xf numFmtId="0" fontId="0" fillId="0" borderId="0" xfId="0" applyAlignment="1">
      <alignment horizontal="center"/>
    </xf>
    <xf numFmtId="165" fontId="9" fillId="0" borderId="3" xfId="2" applyNumberFormat="1" applyFont="1" applyFill="1" applyBorder="1" applyAlignment="1">
      <alignment horizontal="right" vertical="center" wrapText="1"/>
    </xf>
    <xf numFmtId="0" fontId="0" fillId="0" borderId="0" xfId="0" applyFill="1" applyAlignment="1">
      <alignment horizontal="right"/>
    </xf>
    <xf numFmtId="164" fontId="0" fillId="0" borderId="0" xfId="1" applyNumberFormat="1" applyFont="1" applyFill="1"/>
    <xf numFmtId="164" fontId="2" fillId="0" borderId="0" xfId="0" applyNumberFormat="1" applyFont="1" applyFill="1"/>
    <xf numFmtId="165" fontId="2" fillId="0" borderId="0" xfId="2" applyNumberFormat="1" applyFont="1" applyFill="1"/>
    <xf numFmtId="0" fontId="0" fillId="0" borderId="0" xfId="0" applyFill="1"/>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xf>
    <xf numFmtId="0" fontId="6" fillId="2" borderId="0" xfId="0" applyFont="1" applyFill="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F0A6-3137-4802-8346-DB80A839FFA6}">
  <sheetPr>
    <pageSetUpPr fitToPage="1"/>
  </sheetPr>
  <dimension ref="A1:C22"/>
  <sheetViews>
    <sheetView zoomScale="110" zoomScaleNormal="110" workbookViewId="0">
      <selection activeCell="A4" sqref="A4:C4"/>
    </sheetView>
  </sheetViews>
  <sheetFormatPr defaultRowHeight="14.4" x14ac:dyDescent="0.3"/>
  <cols>
    <col min="1" max="1" width="34.5546875" customWidth="1"/>
    <col min="2" max="2" width="47.5546875" customWidth="1"/>
    <col min="3" max="3" width="41.77734375" customWidth="1"/>
    <col min="4" max="4" width="14.77734375" customWidth="1"/>
    <col min="5" max="5" width="12.88671875" customWidth="1"/>
    <col min="6" max="6" width="12.6640625" customWidth="1"/>
    <col min="7" max="7" width="10.77734375" customWidth="1"/>
    <col min="8" max="8" width="5.77734375" customWidth="1"/>
    <col min="9" max="9" width="14.33203125" customWidth="1"/>
    <col min="10" max="10" width="11.77734375" customWidth="1"/>
    <col min="11" max="11" width="12.33203125" customWidth="1"/>
    <col min="12" max="12" width="11.44140625" customWidth="1"/>
    <col min="13" max="13" width="13" customWidth="1"/>
    <col min="14" max="14" width="10.44140625" customWidth="1"/>
  </cols>
  <sheetData>
    <row r="1" spans="1:3" ht="122.4" customHeight="1" x14ac:dyDescent="0.3">
      <c r="A1" s="43" t="s">
        <v>51</v>
      </c>
      <c r="B1" s="43"/>
      <c r="C1" s="43"/>
    </row>
    <row r="2" spans="1:3" ht="40.200000000000003" customHeight="1" x14ac:dyDescent="0.3">
      <c r="A2" s="44" t="s">
        <v>65</v>
      </c>
      <c r="B2" s="44"/>
      <c r="C2" s="44"/>
    </row>
    <row r="3" spans="1:3" x14ac:dyDescent="0.3">
      <c r="A3" s="10"/>
      <c r="B3" s="10"/>
      <c r="C3" s="10"/>
    </row>
    <row r="4" spans="1:3" ht="15.6" thickBot="1" x14ac:dyDescent="0.35">
      <c r="A4" s="46" t="s">
        <v>57</v>
      </c>
      <c r="B4" s="46"/>
      <c r="C4" s="46"/>
    </row>
    <row r="5" spans="1:3" ht="15" thickBot="1" x14ac:dyDescent="0.35">
      <c r="A5" s="11" t="s">
        <v>39</v>
      </c>
      <c r="B5" s="12"/>
      <c r="C5" s="13" t="s">
        <v>58</v>
      </c>
    </row>
    <row r="6" spans="1:3" ht="37.200000000000003" customHeight="1" x14ac:dyDescent="0.3">
      <c r="A6" s="41" t="s">
        <v>251</v>
      </c>
      <c r="B6" s="42"/>
      <c r="C6" s="15" t="s">
        <v>40</v>
      </c>
    </row>
    <row r="7" spans="1:3" ht="37.200000000000003" customHeight="1" x14ac:dyDescent="0.3">
      <c r="A7" s="14" t="s">
        <v>55</v>
      </c>
      <c r="B7" s="12"/>
      <c r="C7" s="15" t="s">
        <v>40</v>
      </c>
    </row>
    <row r="8" spans="1:3" ht="37.200000000000003" customHeight="1" x14ac:dyDescent="0.3">
      <c r="A8" s="14" t="s">
        <v>56</v>
      </c>
      <c r="B8" s="12"/>
      <c r="C8" s="15" t="s">
        <v>40</v>
      </c>
    </row>
    <row r="9" spans="1:3" ht="31.2" customHeight="1" x14ac:dyDescent="0.3">
      <c r="A9" s="41" t="s">
        <v>53</v>
      </c>
      <c r="B9" s="42"/>
      <c r="C9" s="16" t="s">
        <v>41</v>
      </c>
    </row>
    <row r="10" spans="1:3" ht="36" customHeight="1" x14ac:dyDescent="0.3">
      <c r="A10" s="41" t="s">
        <v>54</v>
      </c>
      <c r="B10" s="41"/>
      <c r="C10" s="35">
        <v>0.02</v>
      </c>
    </row>
    <row r="12" spans="1:3" ht="15.6" x14ac:dyDescent="0.3">
      <c r="A12" s="14"/>
      <c r="B12" s="14"/>
      <c r="C12" s="17"/>
    </row>
    <row r="13" spans="1:3" ht="25.2" customHeight="1" x14ac:dyDescent="0.3">
      <c r="A13" s="18" t="s">
        <v>42</v>
      </c>
      <c r="B13" s="10"/>
      <c r="C13" s="19"/>
    </row>
    <row r="14" spans="1:3" ht="25.2" customHeight="1" x14ac:dyDescent="0.3">
      <c r="A14" s="18" t="s">
        <v>43</v>
      </c>
      <c r="B14" s="14"/>
      <c r="C14" s="19"/>
    </row>
    <row r="15" spans="1:3" ht="25.2" customHeight="1" x14ac:dyDescent="0.3">
      <c r="A15" s="18" t="s">
        <v>44</v>
      </c>
      <c r="B15" s="10"/>
      <c r="C15" s="19"/>
    </row>
    <row r="16" spans="1:3" ht="25.2" customHeight="1" x14ac:dyDescent="0.3">
      <c r="A16" s="18" t="s">
        <v>45</v>
      </c>
      <c r="B16" s="10"/>
      <c r="C16" s="19"/>
    </row>
    <row r="17" spans="1:3" ht="25.2" customHeight="1" x14ac:dyDescent="0.3">
      <c r="A17" s="18" t="s">
        <v>46</v>
      </c>
      <c r="B17" s="10"/>
      <c r="C17" s="19"/>
    </row>
    <row r="18" spans="1:3" ht="25.2" customHeight="1" x14ac:dyDescent="0.3">
      <c r="A18" s="18" t="s">
        <v>46</v>
      </c>
      <c r="B18" s="10"/>
      <c r="C18" s="19"/>
    </row>
    <row r="19" spans="1:3" ht="25.2" customHeight="1" x14ac:dyDescent="0.3">
      <c r="A19" s="20" t="s">
        <v>47</v>
      </c>
      <c r="B19" s="19"/>
      <c r="C19" s="10"/>
    </row>
    <row r="20" spans="1:3" ht="25.2" customHeight="1" x14ac:dyDescent="0.3">
      <c r="A20" s="20" t="s">
        <v>48</v>
      </c>
      <c r="B20" s="19"/>
      <c r="C20" s="10"/>
    </row>
    <row r="21" spans="1:3" ht="25.2" customHeight="1" x14ac:dyDescent="0.3">
      <c r="A21" s="20" t="s">
        <v>49</v>
      </c>
      <c r="B21" s="19"/>
      <c r="C21" s="10"/>
    </row>
    <row r="22" spans="1:3" ht="25.2" customHeight="1" x14ac:dyDescent="0.3">
      <c r="A22" s="20" t="s">
        <v>52</v>
      </c>
      <c r="C22" s="20" t="s">
        <v>50</v>
      </c>
    </row>
  </sheetData>
  <mergeCells count="6">
    <mergeCell ref="A10:B10"/>
    <mergeCell ref="A9:B9"/>
    <mergeCell ref="A6:B6"/>
    <mergeCell ref="A1:C1"/>
    <mergeCell ref="A2:C2"/>
    <mergeCell ref="A4:C4"/>
  </mergeCells>
  <printOptions horizontalCentered="1" gridLines="1"/>
  <pageMargins left="0" right="0" top="0.75" bottom="0.75" header="0.3" footer="0.3"/>
  <pageSetup scale="83" orientation="portrait" verticalDpi="0" r:id="rId1"/>
  <headerFooter>
    <oddHeader>&amp;LRENO SPARKS CONVENTION AND VISITORS AUTHORITY&amp;C&amp;A&amp;RFOOD AND BEVERAGE RFP</oddHeader>
    <oddFooter>&amp;L&amp;D&amp;C&amp;P&amp;RBIGELOW CONSULTING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B8739-FAE4-4063-B3F0-976413764353}">
  <sheetPr>
    <pageSetUpPr fitToPage="1"/>
  </sheetPr>
  <dimension ref="A1:G47"/>
  <sheetViews>
    <sheetView workbookViewId="0"/>
  </sheetViews>
  <sheetFormatPr defaultRowHeight="14.4" x14ac:dyDescent="0.3"/>
  <cols>
    <col min="1" max="1" width="34.5546875" customWidth="1"/>
    <col min="2" max="2" width="15.21875" style="5" bestFit="1" customWidth="1"/>
    <col min="3" max="3" width="13.21875" style="5" customWidth="1"/>
    <col min="4" max="4" width="14.77734375" style="5" customWidth="1"/>
    <col min="5" max="5" width="12.88671875" style="5" customWidth="1"/>
    <col min="6" max="6" width="12.6640625" style="2" customWidth="1"/>
    <col min="7" max="7" width="10.77734375" customWidth="1"/>
  </cols>
  <sheetData>
    <row r="1" spans="1:7" x14ac:dyDescent="0.3">
      <c r="B1" s="45" t="s">
        <v>64</v>
      </c>
      <c r="C1" s="45"/>
      <c r="D1" s="45"/>
      <c r="E1" s="45"/>
      <c r="F1" s="45"/>
      <c r="G1" s="45"/>
    </row>
    <row r="2" spans="1:7" x14ac:dyDescent="0.3">
      <c r="A2" s="2" t="s">
        <v>9</v>
      </c>
      <c r="B2" s="8" t="s">
        <v>31</v>
      </c>
      <c r="C2" s="8" t="s">
        <v>32</v>
      </c>
      <c r="D2" s="8" t="s">
        <v>33</v>
      </c>
      <c r="E2" s="8" t="s">
        <v>34</v>
      </c>
      <c r="F2" s="3" t="s">
        <v>35</v>
      </c>
      <c r="G2" s="3" t="s">
        <v>37</v>
      </c>
    </row>
    <row r="3" spans="1:7" x14ac:dyDescent="0.3">
      <c r="A3" s="1" t="s">
        <v>0</v>
      </c>
      <c r="B3" s="5">
        <v>0</v>
      </c>
      <c r="F3" s="7"/>
      <c r="G3" s="9" t="e">
        <f t="shared" ref="G3:G9" si="0">+F3/F$9</f>
        <v>#DIV/0!</v>
      </c>
    </row>
    <row r="4" spans="1:7" x14ac:dyDescent="0.3">
      <c r="A4" s="1" t="s">
        <v>5</v>
      </c>
      <c r="B4" s="5">
        <v>0</v>
      </c>
      <c r="F4" s="7"/>
      <c r="G4" s="9" t="e">
        <f t="shared" si="0"/>
        <v>#DIV/0!</v>
      </c>
    </row>
    <row r="5" spans="1:7" x14ac:dyDescent="0.3">
      <c r="A5" s="1" t="s">
        <v>6</v>
      </c>
      <c r="B5" s="5">
        <v>0</v>
      </c>
      <c r="F5" s="7"/>
      <c r="G5" s="9" t="e">
        <f t="shared" si="0"/>
        <v>#DIV/0!</v>
      </c>
    </row>
    <row r="6" spans="1:7" x14ac:dyDescent="0.3">
      <c r="A6" s="1" t="s">
        <v>2</v>
      </c>
      <c r="B6" s="5">
        <v>0</v>
      </c>
      <c r="F6" s="7"/>
      <c r="G6" s="9" t="e">
        <f t="shared" si="0"/>
        <v>#DIV/0!</v>
      </c>
    </row>
    <row r="7" spans="1:7" x14ac:dyDescent="0.3">
      <c r="A7" s="1" t="s">
        <v>7</v>
      </c>
      <c r="B7" s="5">
        <v>0</v>
      </c>
      <c r="F7" s="7"/>
      <c r="G7" s="9" t="e">
        <f t="shared" si="0"/>
        <v>#DIV/0!</v>
      </c>
    </row>
    <row r="8" spans="1:7" x14ac:dyDescent="0.3">
      <c r="A8" s="1" t="s">
        <v>8</v>
      </c>
      <c r="B8" s="5">
        <v>0</v>
      </c>
      <c r="F8" s="7"/>
      <c r="G8" s="9" t="e">
        <f t="shared" si="0"/>
        <v>#DIV/0!</v>
      </c>
    </row>
    <row r="9" spans="1:7" s="2" customFormat="1" x14ac:dyDescent="0.3">
      <c r="A9" s="2" t="s">
        <v>3</v>
      </c>
      <c r="B9" s="6">
        <f>SUM(B3:B8)</f>
        <v>0</v>
      </c>
      <c r="C9" s="6">
        <f>SUM(C3:C8)</f>
        <v>0</v>
      </c>
      <c r="D9" s="6">
        <f>SUM(D3:D8)</f>
        <v>0</v>
      </c>
      <c r="E9" s="6">
        <f>SUM(E3:E8)</f>
        <v>0</v>
      </c>
      <c r="F9" s="7">
        <f>SUM(F3:F8)</f>
        <v>0</v>
      </c>
      <c r="G9" s="9" t="e">
        <f t="shared" si="0"/>
        <v>#DIV/0!</v>
      </c>
    </row>
    <row r="11" spans="1:7" s="2" customFormat="1" x14ac:dyDescent="0.3">
      <c r="A11" s="2" t="s">
        <v>4</v>
      </c>
      <c r="B11" s="6"/>
      <c r="C11" s="6"/>
      <c r="D11" s="6"/>
      <c r="E11" s="6"/>
    </row>
    <row r="12" spans="1:7" x14ac:dyDescent="0.3">
      <c r="A12" s="1" t="s">
        <v>0</v>
      </c>
      <c r="B12" s="5">
        <v>0</v>
      </c>
      <c r="F12" s="7"/>
      <c r="G12" s="9" t="e">
        <f>+F12/F3</f>
        <v>#DIV/0!</v>
      </c>
    </row>
    <row r="13" spans="1:7" x14ac:dyDescent="0.3">
      <c r="A13" s="1" t="s">
        <v>5</v>
      </c>
      <c r="B13" s="5">
        <v>0</v>
      </c>
      <c r="F13" s="7"/>
      <c r="G13" s="9" t="e">
        <f>+F13/F4</f>
        <v>#DIV/0!</v>
      </c>
    </row>
    <row r="14" spans="1:7" x14ac:dyDescent="0.3">
      <c r="A14" s="1" t="s">
        <v>2</v>
      </c>
      <c r="B14" s="5">
        <v>0</v>
      </c>
      <c r="F14" s="7"/>
      <c r="G14" s="9" t="e">
        <f>+F14/F6</f>
        <v>#DIV/0!</v>
      </c>
    </row>
    <row r="15" spans="1:7" x14ac:dyDescent="0.3">
      <c r="A15" s="1" t="s">
        <v>7</v>
      </c>
      <c r="B15" s="5">
        <v>0</v>
      </c>
      <c r="F15" s="7"/>
      <c r="G15" s="9" t="e">
        <f>+F15/F7</f>
        <v>#DIV/0!</v>
      </c>
    </row>
    <row r="16" spans="1:7" s="2" customFormat="1" x14ac:dyDescent="0.3">
      <c r="A16" s="2" t="s">
        <v>10</v>
      </c>
      <c r="B16" s="6">
        <f>SUM(B12:B15)</f>
        <v>0</v>
      </c>
      <c r="C16" s="6">
        <f>SUM(C12:C15)</f>
        <v>0</v>
      </c>
      <c r="D16" s="6">
        <f>SUM(D12:D15)</f>
        <v>0</v>
      </c>
      <c r="E16" s="6">
        <f>SUM(E12:E15)</f>
        <v>0</v>
      </c>
      <c r="F16" s="7">
        <f>SUM(F12:F15)</f>
        <v>0</v>
      </c>
      <c r="G16" s="9" t="e">
        <f>+F16/F$9</f>
        <v>#DIV/0!</v>
      </c>
    </row>
    <row r="18" spans="1:7" s="2" customFormat="1" x14ac:dyDescent="0.3">
      <c r="A18" s="4" t="s">
        <v>11</v>
      </c>
      <c r="B18" s="6"/>
      <c r="C18" s="6"/>
      <c r="D18" s="6"/>
      <c r="E18" s="6"/>
    </row>
    <row r="19" spans="1:7" x14ac:dyDescent="0.3">
      <c r="A19" s="1" t="s">
        <v>12</v>
      </c>
      <c r="B19" s="5">
        <v>0</v>
      </c>
      <c r="F19" s="7"/>
      <c r="G19" s="9" t="e">
        <f t="shared" ref="G19:G25" si="1">+F19/F$9</f>
        <v>#DIV/0!</v>
      </c>
    </row>
    <row r="20" spans="1:7" x14ac:dyDescent="0.3">
      <c r="A20" s="1" t="s">
        <v>13</v>
      </c>
      <c r="B20" s="5">
        <v>0</v>
      </c>
      <c r="F20" s="7"/>
      <c r="G20" s="9" t="e">
        <f t="shared" si="1"/>
        <v>#DIV/0!</v>
      </c>
    </row>
    <row r="21" spans="1:7" x14ac:dyDescent="0.3">
      <c r="A21" s="1" t="s">
        <v>14</v>
      </c>
      <c r="B21" s="5">
        <v>0</v>
      </c>
      <c r="F21" s="7"/>
      <c r="G21" s="9" t="e">
        <f t="shared" si="1"/>
        <v>#DIV/0!</v>
      </c>
    </row>
    <row r="22" spans="1:7" x14ac:dyDescent="0.3">
      <c r="A22" s="1" t="s">
        <v>16</v>
      </c>
      <c r="B22" s="5">
        <v>0</v>
      </c>
      <c r="F22" s="7"/>
      <c r="G22" s="9" t="e">
        <f t="shared" si="1"/>
        <v>#DIV/0!</v>
      </c>
    </row>
    <row r="23" spans="1:7" x14ac:dyDescent="0.3">
      <c r="A23" s="1" t="s">
        <v>17</v>
      </c>
      <c r="B23" s="5">
        <v>0</v>
      </c>
      <c r="F23" s="7"/>
      <c r="G23" s="9" t="e">
        <f t="shared" si="1"/>
        <v>#DIV/0!</v>
      </c>
    </row>
    <row r="24" spans="1:7" x14ac:dyDescent="0.3">
      <c r="A24" s="1" t="s">
        <v>18</v>
      </c>
      <c r="B24" s="5">
        <v>0</v>
      </c>
      <c r="F24" s="7"/>
      <c r="G24" s="9" t="e">
        <f t="shared" si="1"/>
        <v>#DIV/0!</v>
      </c>
    </row>
    <row r="25" spans="1:7" s="2" customFormat="1" x14ac:dyDescent="0.3">
      <c r="A25" s="2" t="s">
        <v>15</v>
      </c>
      <c r="B25" s="6">
        <f>SUM(B19:B24)</f>
        <v>0</v>
      </c>
      <c r="C25" s="6">
        <f>SUM(C19:C24)</f>
        <v>0</v>
      </c>
      <c r="D25" s="6">
        <f>SUM(D19:D24)</f>
        <v>0</v>
      </c>
      <c r="E25" s="6">
        <f>SUM(E19:E24)</f>
        <v>0</v>
      </c>
      <c r="F25" s="7">
        <f>SUM(F19:F24)</f>
        <v>0</v>
      </c>
      <c r="G25" s="9" t="e">
        <f t="shared" si="1"/>
        <v>#DIV/0!</v>
      </c>
    </row>
    <row r="27" spans="1:7" s="2" customFormat="1" x14ac:dyDescent="0.3">
      <c r="A27" s="4" t="s">
        <v>19</v>
      </c>
      <c r="B27" s="6"/>
      <c r="C27" s="6"/>
      <c r="D27" s="6"/>
      <c r="E27" s="6"/>
    </row>
    <row r="28" spans="1:7" x14ac:dyDescent="0.3">
      <c r="A28" s="1" t="s">
        <v>20</v>
      </c>
      <c r="B28" s="5">
        <v>0</v>
      </c>
      <c r="C28" s="5">
        <v>0</v>
      </c>
      <c r="D28" s="5">
        <v>0</v>
      </c>
      <c r="E28" s="5">
        <v>0</v>
      </c>
      <c r="F28" s="7">
        <f t="shared" ref="F28:F36" si="2">SUM(B28:E28)</f>
        <v>0</v>
      </c>
      <c r="G28" s="9" t="e">
        <f t="shared" ref="G28:G37" si="3">+F28/F$9</f>
        <v>#DIV/0!</v>
      </c>
    </row>
    <row r="29" spans="1:7" x14ac:dyDescent="0.3">
      <c r="A29" s="1" t="s">
        <v>21</v>
      </c>
      <c r="B29" s="5">
        <v>0</v>
      </c>
      <c r="C29" s="5" t="s">
        <v>63</v>
      </c>
      <c r="D29" s="5" t="s">
        <v>63</v>
      </c>
      <c r="E29" s="5" t="s">
        <v>63</v>
      </c>
      <c r="F29" s="7">
        <f t="shared" si="2"/>
        <v>0</v>
      </c>
      <c r="G29" s="9" t="e">
        <f t="shared" si="3"/>
        <v>#DIV/0!</v>
      </c>
    </row>
    <row r="30" spans="1:7" x14ac:dyDescent="0.3">
      <c r="A30" s="1" t="s">
        <v>22</v>
      </c>
      <c r="B30" s="5">
        <v>0</v>
      </c>
      <c r="C30" s="5">
        <v>0</v>
      </c>
      <c r="D30" s="5">
        <v>0</v>
      </c>
      <c r="E30" s="5">
        <v>0</v>
      </c>
      <c r="F30" s="7">
        <f t="shared" si="2"/>
        <v>0</v>
      </c>
      <c r="G30" s="9" t="e">
        <f t="shared" si="3"/>
        <v>#DIV/0!</v>
      </c>
    </row>
    <row r="31" spans="1:7" x14ac:dyDescent="0.3">
      <c r="A31" s="1" t="s">
        <v>23</v>
      </c>
      <c r="B31" s="5">
        <v>0</v>
      </c>
      <c r="C31" s="5" t="s">
        <v>63</v>
      </c>
      <c r="D31" s="5" t="s">
        <v>63</v>
      </c>
      <c r="E31" s="5" t="s">
        <v>63</v>
      </c>
      <c r="F31" s="7">
        <f t="shared" si="2"/>
        <v>0</v>
      </c>
      <c r="G31" s="9" t="e">
        <f t="shared" si="3"/>
        <v>#DIV/0!</v>
      </c>
    </row>
    <row r="32" spans="1:7" s="40" customFormat="1" x14ac:dyDescent="0.3">
      <c r="A32" s="36" t="s">
        <v>62</v>
      </c>
      <c r="B32" s="37">
        <v>0</v>
      </c>
      <c r="C32" s="37" t="s">
        <v>63</v>
      </c>
      <c r="D32" s="37" t="s">
        <v>63</v>
      </c>
      <c r="E32" s="37" t="s">
        <v>63</v>
      </c>
      <c r="F32" s="38">
        <f t="shared" si="2"/>
        <v>0</v>
      </c>
      <c r="G32" s="39" t="e">
        <f t="shared" si="3"/>
        <v>#DIV/0!</v>
      </c>
    </row>
    <row r="33" spans="1:7" x14ac:dyDescent="0.3">
      <c r="A33" s="1" t="s">
        <v>24</v>
      </c>
      <c r="B33" s="5">
        <v>0</v>
      </c>
      <c r="C33" s="5">
        <v>0</v>
      </c>
      <c r="D33" s="5" t="s">
        <v>63</v>
      </c>
      <c r="E33" s="5">
        <v>0</v>
      </c>
      <c r="F33" s="7">
        <f t="shared" si="2"/>
        <v>0</v>
      </c>
      <c r="G33" s="9" t="e">
        <f t="shared" si="3"/>
        <v>#DIV/0!</v>
      </c>
    </row>
    <row r="34" spans="1:7" x14ac:dyDescent="0.3">
      <c r="A34" s="1" t="s">
        <v>25</v>
      </c>
      <c r="B34" s="5">
        <v>0</v>
      </c>
      <c r="C34" s="5">
        <v>0</v>
      </c>
      <c r="D34" s="5">
        <v>0</v>
      </c>
      <c r="E34" s="5">
        <v>0</v>
      </c>
      <c r="F34" s="7">
        <f t="shared" si="2"/>
        <v>0</v>
      </c>
      <c r="G34" s="9" t="e">
        <f t="shared" si="3"/>
        <v>#DIV/0!</v>
      </c>
    </row>
    <row r="35" spans="1:7" x14ac:dyDescent="0.3">
      <c r="A35" s="1" t="s">
        <v>26</v>
      </c>
      <c r="B35" s="5">
        <v>0</v>
      </c>
      <c r="C35" s="5">
        <v>0</v>
      </c>
      <c r="D35" s="5">
        <v>0</v>
      </c>
      <c r="E35" s="5">
        <v>0</v>
      </c>
      <c r="F35" s="7">
        <f t="shared" si="2"/>
        <v>0</v>
      </c>
      <c r="G35" s="9" t="e">
        <f t="shared" si="3"/>
        <v>#DIV/0!</v>
      </c>
    </row>
    <row r="36" spans="1:7" x14ac:dyDescent="0.3">
      <c r="A36" s="1" t="s">
        <v>1</v>
      </c>
      <c r="B36" s="5">
        <v>0</v>
      </c>
      <c r="C36" s="5">
        <v>0</v>
      </c>
      <c r="D36" s="5">
        <v>0</v>
      </c>
      <c r="E36" s="5">
        <v>0</v>
      </c>
      <c r="F36" s="7">
        <f t="shared" si="2"/>
        <v>0</v>
      </c>
      <c r="G36" s="9" t="e">
        <f t="shared" si="3"/>
        <v>#DIV/0!</v>
      </c>
    </row>
    <row r="37" spans="1:7" s="2" customFormat="1" x14ac:dyDescent="0.3">
      <c r="A37" s="2" t="s">
        <v>27</v>
      </c>
      <c r="B37" s="6">
        <f>SUM(B28:B36)</f>
        <v>0</v>
      </c>
      <c r="C37" s="6">
        <f>SUM(C28:C36)</f>
        <v>0</v>
      </c>
      <c r="D37" s="6">
        <f>SUM(D28:D36)</f>
        <v>0</v>
      </c>
      <c r="E37" s="6">
        <f>SUM(E28:E36)</f>
        <v>0</v>
      </c>
      <c r="F37" s="7">
        <f>SUM(F28:F36)</f>
        <v>0</v>
      </c>
      <c r="G37" s="9" t="e">
        <f t="shared" si="3"/>
        <v>#DIV/0!</v>
      </c>
    </row>
    <row r="38" spans="1:7" s="2" customFormat="1" x14ac:dyDescent="0.3">
      <c r="B38" s="6"/>
      <c r="C38" s="6"/>
      <c r="D38" s="6"/>
      <c r="E38" s="6"/>
    </row>
    <row r="39" spans="1:7" s="2" customFormat="1" x14ac:dyDescent="0.3">
      <c r="A39" s="2" t="s">
        <v>90</v>
      </c>
      <c r="B39" s="6">
        <f>+B9-B16-B25-B37</f>
        <v>0</v>
      </c>
      <c r="C39" s="6">
        <f>+C9-C16-C25-C37</f>
        <v>0</v>
      </c>
      <c r="D39" s="6">
        <f>+D9-D16-D25-D37</f>
        <v>0</v>
      </c>
      <c r="E39" s="6">
        <f>+E9-E16-E25-E37</f>
        <v>0</v>
      </c>
      <c r="F39" s="6">
        <f>+F9-F16-F25-F37</f>
        <v>0</v>
      </c>
      <c r="G39" s="9" t="e">
        <f>+F39/F$9</f>
        <v>#DIV/0!</v>
      </c>
    </row>
    <row r="40" spans="1:7" s="2" customFormat="1" x14ac:dyDescent="0.3">
      <c r="B40" s="6"/>
      <c r="C40" s="6"/>
      <c r="D40" s="6"/>
      <c r="E40" s="6"/>
    </row>
    <row r="41" spans="1:7" s="2" customFormat="1" x14ac:dyDescent="0.3">
      <c r="A41" s="2" t="s">
        <v>61</v>
      </c>
      <c r="B41" s="6">
        <v>0</v>
      </c>
      <c r="C41" s="6"/>
      <c r="D41" s="6"/>
      <c r="E41" s="6"/>
      <c r="F41" s="7"/>
      <c r="G41" s="9" t="e">
        <f>+F41/F$9</f>
        <v>#DIV/0!</v>
      </c>
    </row>
    <row r="42" spans="1:7" s="2" customFormat="1" x14ac:dyDescent="0.3">
      <c r="B42" s="6"/>
      <c r="C42" s="6"/>
      <c r="D42" s="6"/>
      <c r="E42" s="6"/>
    </row>
    <row r="43" spans="1:7" s="2" customFormat="1" x14ac:dyDescent="0.3">
      <c r="A43" s="2" t="s">
        <v>30</v>
      </c>
      <c r="B43" s="6">
        <f>+B39-B41</f>
        <v>0</v>
      </c>
      <c r="C43" s="6">
        <f>+C39-C41</f>
        <v>0</v>
      </c>
      <c r="D43" s="6">
        <f>+D39-D41</f>
        <v>0</v>
      </c>
      <c r="E43" s="6">
        <f>+E39-E41</f>
        <v>0</v>
      </c>
      <c r="F43" s="7">
        <f>+F39-F41</f>
        <v>0</v>
      </c>
      <c r="G43" s="9" t="e">
        <f>+F43/F$9</f>
        <v>#DIV/0!</v>
      </c>
    </row>
    <row r="45" spans="1:7" s="2" customFormat="1" x14ac:dyDescent="0.3">
      <c r="A45" s="2" t="s">
        <v>59</v>
      </c>
      <c r="B45" s="6">
        <v>0</v>
      </c>
      <c r="C45" s="6">
        <v>0</v>
      </c>
      <c r="D45" s="6">
        <v>0</v>
      </c>
      <c r="E45" s="6">
        <v>0</v>
      </c>
      <c r="F45" s="7">
        <v>0</v>
      </c>
      <c r="G45" s="21" t="e">
        <f>+F45/F$43</f>
        <v>#DIV/0!</v>
      </c>
    </row>
    <row r="46" spans="1:7" s="2" customFormat="1" x14ac:dyDescent="0.3">
      <c r="B46" s="6"/>
      <c r="C46" s="6"/>
      <c r="D46" s="6"/>
      <c r="E46" s="6"/>
    </row>
    <row r="47" spans="1:7" s="2" customFormat="1" x14ac:dyDescent="0.3">
      <c r="A47" s="2" t="s">
        <v>60</v>
      </c>
      <c r="B47" s="6">
        <f>+B43-B45</f>
        <v>0</v>
      </c>
      <c r="C47" s="6">
        <f>+C43-C45</f>
        <v>0</v>
      </c>
      <c r="D47" s="6">
        <f>+D43-D45</f>
        <v>0</v>
      </c>
      <c r="E47" s="6">
        <f>+E43-E45</f>
        <v>0</v>
      </c>
      <c r="F47" s="6">
        <f>+F43-F45</f>
        <v>0</v>
      </c>
      <c r="G47" s="21" t="e">
        <f>+F47/F$43</f>
        <v>#DIV/0!</v>
      </c>
    </row>
  </sheetData>
  <mergeCells count="1">
    <mergeCell ref="B1:G1"/>
  </mergeCells>
  <printOptions horizontalCentered="1" gridLines="1"/>
  <pageMargins left="0" right="0" top="0.75" bottom="0.75" header="0.3" footer="0.3"/>
  <pageSetup scale="90" orientation="portrait" verticalDpi="0" r:id="rId1"/>
  <headerFooter>
    <oddHeader>&amp;LRENO SPARKS CONVENTION AND VISITORS AUTHORITY&amp;C
&amp;A&amp;RPROPOSERS NAME ___________________________</oddHeader>
    <oddFooter>&amp;L&amp;D&amp;C&amp;P&amp;RBIGELOW CONSULTING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F066-1F52-4C75-8D0F-DEFD490D4227}">
  <sheetPr>
    <pageSetUpPr fitToPage="1"/>
  </sheetPr>
  <dimension ref="A1:F7"/>
  <sheetViews>
    <sheetView workbookViewId="0">
      <selection activeCell="A7" sqref="A1:F7"/>
    </sheetView>
  </sheetViews>
  <sheetFormatPr defaultRowHeight="14.4" x14ac:dyDescent="0.3"/>
  <cols>
    <col min="1" max="1" width="34.5546875" style="2" customWidth="1"/>
    <col min="2" max="2" width="15.21875" style="5" bestFit="1" customWidth="1"/>
    <col min="3" max="3" width="13.21875" style="5" customWidth="1"/>
    <col min="4" max="4" width="14.77734375" style="5" customWidth="1"/>
    <col min="5" max="5" width="12.88671875" style="5" customWidth="1"/>
    <col min="6" max="6" width="12.6640625" style="2" customWidth="1"/>
  </cols>
  <sheetData>
    <row r="1" spans="1:6" x14ac:dyDescent="0.3">
      <c r="A1" s="2" t="s">
        <v>63</v>
      </c>
      <c r="B1" s="8" t="s">
        <v>31</v>
      </c>
      <c r="C1" s="8" t="s">
        <v>32</v>
      </c>
      <c r="D1" s="8" t="s">
        <v>33</v>
      </c>
      <c r="E1" s="8" t="s">
        <v>34</v>
      </c>
      <c r="F1" s="3" t="s">
        <v>35</v>
      </c>
    </row>
    <row r="3" spans="1:6" x14ac:dyDescent="0.3">
      <c r="A3" s="2" t="s">
        <v>66</v>
      </c>
      <c r="B3" s="5" t="s">
        <v>71</v>
      </c>
      <c r="C3" s="5" t="s">
        <v>71</v>
      </c>
      <c r="D3" s="5" t="s">
        <v>71</v>
      </c>
      <c r="E3" s="5" t="s">
        <v>71</v>
      </c>
      <c r="F3" s="5" t="s">
        <v>71</v>
      </c>
    </row>
    <row r="4" spans="1:6" x14ac:dyDescent="0.3">
      <c r="A4" s="2" t="s">
        <v>67</v>
      </c>
      <c r="B4" s="5" t="s">
        <v>41</v>
      </c>
      <c r="C4" s="5" t="s">
        <v>41</v>
      </c>
      <c r="D4" s="5" t="s">
        <v>41</v>
      </c>
      <c r="E4" s="5" t="s">
        <v>41</v>
      </c>
      <c r="F4" s="5" t="s">
        <v>41</v>
      </c>
    </row>
    <row r="5" spans="1:6" x14ac:dyDescent="0.3">
      <c r="A5" s="2" t="s">
        <v>68</v>
      </c>
      <c r="B5" s="5" t="s">
        <v>41</v>
      </c>
      <c r="C5" s="5" t="s">
        <v>41</v>
      </c>
      <c r="D5" s="5" t="s">
        <v>41</v>
      </c>
      <c r="E5" s="5" t="s">
        <v>41</v>
      </c>
      <c r="F5" s="5" t="s">
        <v>41</v>
      </c>
    </row>
    <row r="6" spans="1:6" x14ac:dyDescent="0.3">
      <c r="A6" s="2" t="s">
        <v>70</v>
      </c>
      <c r="B6" s="22" t="s">
        <v>41</v>
      </c>
      <c r="C6" s="22" t="s">
        <v>41</v>
      </c>
      <c r="D6" s="22" t="s">
        <v>41</v>
      </c>
      <c r="E6" s="22" t="s">
        <v>41</v>
      </c>
      <c r="F6" s="22" t="s">
        <v>41</v>
      </c>
    </row>
    <row r="7" spans="1:6" s="2" customFormat="1" x14ac:dyDescent="0.3">
      <c r="A7" s="2" t="s">
        <v>69</v>
      </c>
      <c r="B7" s="6" t="s">
        <v>71</v>
      </c>
      <c r="C7" s="6" t="s">
        <v>71</v>
      </c>
      <c r="D7" s="6" t="s">
        <v>71</v>
      </c>
      <c r="E7" s="6" t="s">
        <v>71</v>
      </c>
      <c r="F7" s="6" t="s">
        <v>71</v>
      </c>
    </row>
  </sheetData>
  <printOptions horizontalCentered="1" gridLines="1"/>
  <pageMargins left="0" right="0" top="0.75" bottom="0.75" header="0.3" footer="0.3"/>
  <pageSetup scale="99" orientation="portrait" verticalDpi="0" r:id="rId1"/>
  <headerFooter>
    <oddHeader>&amp;LRENO SPARKS CONVENTION AND VISITORS AUTHORITY&amp;C
&amp;A&amp;RPROPOSERS NAME</oddHeader>
    <oddFooter>&amp;L&amp;D&amp;C&amp;P&amp;RBIGELOW CONSULTING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CCFE-8D15-4EC2-85B4-CD2F6236D6D2}">
  <sheetPr>
    <pageSetUpPr fitToPage="1"/>
  </sheetPr>
  <dimension ref="A1:F27"/>
  <sheetViews>
    <sheetView workbookViewId="0">
      <selection activeCell="B1" sqref="B1:F1"/>
    </sheetView>
  </sheetViews>
  <sheetFormatPr defaultRowHeight="14.4" x14ac:dyDescent="0.3"/>
  <cols>
    <col min="1" max="1" width="34.5546875" customWidth="1"/>
    <col min="2" max="2" width="15.21875" style="5" bestFit="1" customWidth="1"/>
    <col min="3" max="3" width="13.21875" style="5" customWidth="1"/>
    <col min="4" max="4" width="14.77734375" style="5" customWidth="1"/>
    <col min="5" max="5" width="12.88671875" style="5" customWidth="1"/>
    <col min="6" max="6" width="12.6640625" style="2" customWidth="1"/>
  </cols>
  <sheetData>
    <row r="1" spans="1:6" x14ac:dyDescent="0.3">
      <c r="B1" s="45" t="s">
        <v>86</v>
      </c>
      <c r="C1" s="45"/>
      <c r="D1" s="45"/>
      <c r="E1" s="45"/>
      <c r="F1" s="45"/>
    </row>
    <row r="2" spans="1:6" x14ac:dyDescent="0.3">
      <c r="A2" s="2" t="s">
        <v>72</v>
      </c>
      <c r="B2" s="8" t="s">
        <v>31</v>
      </c>
      <c r="C2" s="8" t="s">
        <v>32</v>
      </c>
      <c r="D2" s="8" t="s">
        <v>33</v>
      </c>
      <c r="E2" s="8" t="s">
        <v>34</v>
      </c>
      <c r="F2" s="3" t="s">
        <v>35</v>
      </c>
    </row>
    <row r="3" spans="1:6" x14ac:dyDescent="0.3">
      <c r="A3" s="1" t="s">
        <v>73</v>
      </c>
      <c r="B3" s="5">
        <v>0</v>
      </c>
      <c r="C3" s="5">
        <v>0</v>
      </c>
      <c r="D3" s="5">
        <v>0</v>
      </c>
      <c r="E3" s="5">
        <v>0</v>
      </c>
      <c r="F3" s="7">
        <f t="shared" ref="F3:F14" si="0">SUM(B3:E3)</f>
        <v>0</v>
      </c>
    </row>
    <row r="4" spans="1:6" x14ac:dyDescent="0.3">
      <c r="A4" s="1" t="s">
        <v>74</v>
      </c>
      <c r="B4" s="5">
        <v>0</v>
      </c>
      <c r="C4" s="5">
        <v>0</v>
      </c>
      <c r="D4" s="5">
        <v>0</v>
      </c>
      <c r="E4" s="5">
        <v>0</v>
      </c>
      <c r="F4" s="7">
        <f t="shared" si="0"/>
        <v>0</v>
      </c>
    </row>
    <row r="5" spans="1:6" x14ac:dyDescent="0.3">
      <c r="A5" s="1" t="s">
        <v>253</v>
      </c>
      <c r="B5" s="5">
        <v>0</v>
      </c>
      <c r="C5" s="5">
        <v>0</v>
      </c>
      <c r="D5" s="5">
        <v>0</v>
      </c>
      <c r="E5" s="5">
        <v>0</v>
      </c>
      <c r="F5" s="7">
        <f t="shared" ref="F5:F8" si="1">SUM(B5:E5)</f>
        <v>0</v>
      </c>
    </row>
    <row r="6" spans="1:6" x14ac:dyDescent="0.3">
      <c r="A6" s="1" t="s">
        <v>254</v>
      </c>
      <c r="B6" s="5">
        <v>0</v>
      </c>
      <c r="C6" s="5">
        <v>0</v>
      </c>
      <c r="D6" s="5">
        <v>0</v>
      </c>
      <c r="E6" s="5">
        <v>0</v>
      </c>
      <c r="F6" s="7">
        <f t="shared" si="1"/>
        <v>0</v>
      </c>
    </row>
    <row r="7" spans="1:6" x14ac:dyDescent="0.3">
      <c r="A7" s="1" t="s">
        <v>255</v>
      </c>
      <c r="B7" s="5">
        <v>0</v>
      </c>
      <c r="C7" s="5">
        <v>0</v>
      </c>
      <c r="D7" s="5">
        <v>0</v>
      </c>
      <c r="E7" s="5">
        <v>0</v>
      </c>
      <c r="F7" s="7">
        <f t="shared" si="1"/>
        <v>0</v>
      </c>
    </row>
    <row r="8" spans="1:6" x14ac:dyDescent="0.3">
      <c r="A8" s="1" t="s">
        <v>256</v>
      </c>
      <c r="B8" s="5">
        <v>0</v>
      </c>
      <c r="C8" s="5">
        <v>0</v>
      </c>
      <c r="D8" s="5">
        <v>0</v>
      </c>
      <c r="E8" s="5">
        <v>0</v>
      </c>
      <c r="F8" s="7">
        <f t="shared" si="1"/>
        <v>0</v>
      </c>
    </row>
    <row r="9" spans="1:6" x14ac:dyDescent="0.3">
      <c r="A9" s="1" t="s">
        <v>75</v>
      </c>
      <c r="B9" s="5">
        <v>0</v>
      </c>
      <c r="C9" s="5">
        <v>0</v>
      </c>
      <c r="D9" s="5">
        <v>0</v>
      </c>
      <c r="E9" s="5">
        <v>0</v>
      </c>
      <c r="F9" s="7">
        <f t="shared" si="0"/>
        <v>0</v>
      </c>
    </row>
    <row r="10" spans="1:6" x14ac:dyDescent="0.3">
      <c r="A10" s="1" t="s">
        <v>76</v>
      </c>
      <c r="B10" s="5">
        <v>0</v>
      </c>
      <c r="C10" s="5">
        <v>0</v>
      </c>
      <c r="D10" s="5">
        <v>0</v>
      </c>
      <c r="E10" s="5">
        <v>0</v>
      </c>
      <c r="F10" s="7">
        <f t="shared" si="0"/>
        <v>0</v>
      </c>
    </row>
    <row r="11" spans="1:6" x14ac:dyDescent="0.3">
      <c r="A11" s="1" t="s">
        <v>89</v>
      </c>
      <c r="B11" s="5">
        <v>0</v>
      </c>
      <c r="C11" s="5">
        <v>0</v>
      </c>
      <c r="D11" s="5">
        <v>0</v>
      </c>
      <c r="E11" s="5">
        <v>0</v>
      </c>
      <c r="F11" s="7">
        <f t="shared" si="0"/>
        <v>0</v>
      </c>
    </row>
    <row r="12" spans="1:6" x14ac:dyDescent="0.3">
      <c r="A12" s="1" t="s">
        <v>252</v>
      </c>
      <c r="B12" s="5">
        <v>0</v>
      </c>
      <c r="C12" s="5">
        <v>0</v>
      </c>
      <c r="D12" s="5">
        <v>0</v>
      </c>
      <c r="E12" s="5">
        <v>0</v>
      </c>
      <c r="F12" s="7">
        <f t="shared" si="0"/>
        <v>0</v>
      </c>
    </row>
    <row r="13" spans="1:6" x14ac:dyDescent="0.3">
      <c r="A13" s="1" t="s">
        <v>77</v>
      </c>
      <c r="B13" s="5">
        <v>0</v>
      </c>
      <c r="C13" s="5">
        <v>0</v>
      </c>
      <c r="D13" s="5">
        <v>0</v>
      </c>
      <c r="E13" s="5">
        <v>0</v>
      </c>
      <c r="F13" s="7">
        <f t="shared" si="0"/>
        <v>0</v>
      </c>
    </row>
    <row r="14" spans="1:6" x14ac:dyDescent="0.3">
      <c r="A14" s="1" t="s">
        <v>78</v>
      </c>
      <c r="B14" s="5">
        <v>0</v>
      </c>
      <c r="C14" s="5">
        <v>0</v>
      </c>
      <c r="D14" s="5">
        <v>0</v>
      </c>
      <c r="E14" s="5">
        <v>0</v>
      </c>
      <c r="F14" s="7">
        <f t="shared" si="0"/>
        <v>0</v>
      </c>
    </row>
    <row r="15" spans="1:6" s="23" customFormat="1" x14ac:dyDescent="0.3">
      <c r="A15" s="23" t="s">
        <v>79</v>
      </c>
      <c r="B15" s="24">
        <v>0</v>
      </c>
      <c r="C15" s="24">
        <v>0</v>
      </c>
      <c r="D15" s="24">
        <v>0</v>
      </c>
      <c r="E15" s="24">
        <v>0</v>
      </c>
      <c r="F15" s="25">
        <f>SUM(F3:F14)</f>
        <v>0</v>
      </c>
    </row>
    <row r="16" spans="1:6" x14ac:dyDescent="0.3">
      <c r="A16" s="1" t="s">
        <v>80</v>
      </c>
      <c r="B16" s="5">
        <v>0</v>
      </c>
      <c r="C16" s="5">
        <v>0</v>
      </c>
      <c r="D16" s="5">
        <v>0</v>
      </c>
      <c r="E16" s="5">
        <v>0</v>
      </c>
      <c r="F16" s="7">
        <f t="shared" ref="F16:F24" si="2">SUM(B16:E16)</f>
        <v>0</v>
      </c>
    </row>
    <row r="17" spans="1:6" s="23" customFormat="1" x14ac:dyDescent="0.3">
      <c r="A17" s="23" t="s">
        <v>81</v>
      </c>
      <c r="B17" s="24">
        <v>0</v>
      </c>
      <c r="C17" s="24">
        <v>0</v>
      </c>
      <c r="D17" s="24">
        <v>0</v>
      </c>
      <c r="E17" s="24">
        <v>0</v>
      </c>
      <c r="F17" s="25">
        <f t="shared" si="2"/>
        <v>0</v>
      </c>
    </row>
    <row r="18" spans="1:6" x14ac:dyDescent="0.3">
      <c r="A18" s="1" t="s">
        <v>82</v>
      </c>
      <c r="B18" s="5">
        <v>0</v>
      </c>
      <c r="C18" s="5">
        <v>0</v>
      </c>
      <c r="D18" s="5">
        <v>0</v>
      </c>
      <c r="E18" s="5">
        <v>0</v>
      </c>
      <c r="F18" s="7">
        <f t="shared" si="2"/>
        <v>0</v>
      </c>
    </row>
    <row r="19" spans="1:6" x14ac:dyDescent="0.3">
      <c r="A19" s="1" t="s">
        <v>83</v>
      </c>
      <c r="B19" s="5">
        <v>0</v>
      </c>
      <c r="C19" s="5">
        <v>0</v>
      </c>
      <c r="D19" s="5">
        <v>0</v>
      </c>
      <c r="E19" s="5">
        <v>0</v>
      </c>
      <c r="F19" s="7">
        <f t="shared" si="2"/>
        <v>0</v>
      </c>
    </row>
    <row r="20" spans="1:6" x14ac:dyDescent="0.3">
      <c r="A20" s="1" t="s">
        <v>88</v>
      </c>
      <c r="B20" s="5">
        <v>0</v>
      </c>
      <c r="C20" s="5">
        <v>0</v>
      </c>
      <c r="D20" s="5">
        <v>0</v>
      </c>
      <c r="E20" s="5">
        <v>0</v>
      </c>
      <c r="F20" s="7">
        <f t="shared" si="2"/>
        <v>0</v>
      </c>
    </row>
    <row r="21" spans="1:6" x14ac:dyDescent="0.3">
      <c r="A21" s="1" t="s">
        <v>84</v>
      </c>
      <c r="B21" s="5">
        <v>0</v>
      </c>
      <c r="C21" s="5">
        <v>0</v>
      </c>
      <c r="D21" s="5">
        <v>0</v>
      </c>
      <c r="E21" s="5">
        <v>0</v>
      </c>
      <c r="F21" s="7">
        <f t="shared" si="2"/>
        <v>0</v>
      </c>
    </row>
    <row r="22" spans="1:6" x14ac:dyDescent="0.3">
      <c r="A22" s="1" t="s">
        <v>85</v>
      </c>
      <c r="B22" s="5">
        <v>0</v>
      </c>
      <c r="C22" s="5">
        <v>0</v>
      </c>
      <c r="D22" s="5">
        <v>0</v>
      </c>
      <c r="E22" s="5">
        <v>0</v>
      </c>
      <c r="F22" s="7">
        <f t="shared" si="2"/>
        <v>0</v>
      </c>
    </row>
    <row r="23" spans="1:6" x14ac:dyDescent="0.3">
      <c r="A23" s="1" t="s">
        <v>87</v>
      </c>
      <c r="B23" s="5">
        <v>0</v>
      </c>
      <c r="C23" s="5">
        <v>0</v>
      </c>
      <c r="D23" s="5">
        <v>0</v>
      </c>
      <c r="E23" s="5">
        <v>0</v>
      </c>
      <c r="F23" s="7">
        <f t="shared" si="2"/>
        <v>0</v>
      </c>
    </row>
    <row r="24" spans="1:6" x14ac:dyDescent="0.3">
      <c r="A24" s="1" t="s">
        <v>87</v>
      </c>
      <c r="B24" s="5">
        <v>0</v>
      </c>
      <c r="C24" s="5">
        <v>0</v>
      </c>
      <c r="D24" s="5">
        <v>0</v>
      </c>
      <c r="E24" s="5">
        <v>0</v>
      </c>
      <c r="F24" s="7">
        <f t="shared" si="2"/>
        <v>0</v>
      </c>
    </row>
    <row r="25" spans="1:6" x14ac:dyDescent="0.3">
      <c r="A25" s="1"/>
      <c r="F25" s="7"/>
    </row>
    <row r="26" spans="1:6" x14ac:dyDescent="0.3">
      <c r="A26" s="1"/>
      <c r="F26" s="7"/>
    </row>
    <row r="27" spans="1:6" s="2" customFormat="1" x14ac:dyDescent="0.3">
      <c r="A27" s="2" t="s">
        <v>35</v>
      </c>
      <c r="B27" s="6">
        <f>SUM(B3:B22)</f>
        <v>0</v>
      </c>
      <c r="C27" s="6">
        <f>SUM(C3:C22)</f>
        <v>0</v>
      </c>
      <c r="D27" s="6">
        <f>SUM(D3:D22)</f>
        <v>0</v>
      </c>
      <c r="E27" s="6">
        <f>SUM(E3:E22)</f>
        <v>0</v>
      </c>
      <c r="F27" s="6">
        <f>SUM(F3:F22)</f>
        <v>0</v>
      </c>
    </row>
  </sheetData>
  <mergeCells count="1">
    <mergeCell ref="B1:F1"/>
  </mergeCells>
  <printOptions horizontalCentered="1" gridLines="1"/>
  <pageMargins left="0" right="0" top="0.75" bottom="0.75" header="0.3" footer="0.3"/>
  <pageSetup scale="99" orientation="portrait" verticalDpi="0" r:id="rId1"/>
  <headerFooter>
    <oddHeader>&amp;LRENO SPARKS CONVENTION AND VISITORS AUTHORITY&amp;C
&amp;A&amp;RPROPOSERS  NAME_____________________________</oddHeader>
    <oddFooter>&amp;L&amp;D&amp;C&amp;P&amp;RBIGELOW CONSULTING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BB53-BE44-4BF7-9F04-CA838BDE2C68}">
  <sheetPr>
    <pageSetUpPr fitToPage="1"/>
  </sheetPr>
  <dimension ref="A1:N42"/>
  <sheetViews>
    <sheetView zoomScale="90" zoomScaleNormal="90" workbookViewId="0">
      <selection activeCell="R6" sqref="R6"/>
    </sheetView>
  </sheetViews>
  <sheetFormatPr defaultRowHeight="14.4" x14ac:dyDescent="0.3"/>
  <cols>
    <col min="1" max="1" width="34.5546875" customWidth="1"/>
    <col min="2" max="2" width="15.21875" style="5" bestFit="1" customWidth="1"/>
    <col min="3" max="3" width="13.21875" style="5" customWidth="1"/>
    <col min="4" max="4" width="14.77734375" style="5" customWidth="1"/>
    <col min="5" max="5" width="12.88671875" style="5" customWidth="1"/>
    <col min="6" max="6" width="12.6640625" style="2" customWidth="1"/>
    <col min="7" max="7" width="10.77734375" customWidth="1"/>
    <col min="8" max="8" width="5.77734375" customWidth="1"/>
    <col min="9" max="9" width="14.33203125" customWidth="1"/>
    <col min="10" max="10" width="11.77734375" customWidth="1"/>
    <col min="11" max="11" width="12.33203125" customWidth="1"/>
    <col min="12" max="12" width="11.44140625" customWidth="1"/>
    <col min="13" max="13" width="13" customWidth="1"/>
    <col min="14" max="14" width="10.44140625" customWidth="1"/>
  </cols>
  <sheetData>
    <row r="1" spans="1:14" x14ac:dyDescent="0.3">
      <c r="B1" s="45" t="s">
        <v>36</v>
      </c>
      <c r="C1" s="45"/>
      <c r="D1" s="45"/>
      <c r="E1" s="45"/>
      <c r="F1" s="45"/>
      <c r="G1" s="45"/>
      <c r="I1" s="45" t="s">
        <v>38</v>
      </c>
      <c r="J1" s="45"/>
      <c r="K1" s="45"/>
      <c r="L1" s="45"/>
      <c r="M1" s="45"/>
      <c r="N1" s="45"/>
    </row>
    <row r="2" spans="1:14" x14ac:dyDescent="0.3">
      <c r="A2" s="2" t="s">
        <v>9</v>
      </c>
      <c r="B2" s="8" t="s">
        <v>31</v>
      </c>
      <c r="C2" s="8" t="s">
        <v>32</v>
      </c>
      <c r="D2" s="8" t="s">
        <v>33</v>
      </c>
      <c r="E2" s="8" t="s">
        <v>34</v>
      </c>
      <c r="F2" s="3" t="s">
        <v>35</v>
      </c>
      <c r="G2" s="3" t="s">
        <v>37</v>
      </c>
      <c r="I2" s="3" t="s">
        <v>31</v>
      </c>
      <c r="J2" s="3" t="s">
        <v>32</v>
      </c>
      <c r="K2" s="3" t="s">
        <v>33</v>
      </c>
      <c r="L2" s="3" t="s">
        <v>34</v>
      </c>
      <c r="M2" s="3" t="s">
        <v>35</v>
      </c>
      <c r="N2" s="3" t="s">
        <v>37</v>
      </c>
    </row>
    <row r="3" spans="1:14" x14ac:dyDescent="0.3">
      <c r="A3" s="1" t="s">
        <v>0</v>
      </c>
      <c r="B3" s="5">
        <v>512394</v>
      </c>
      <c r="C3" s="5">
        <v>161018</v>
      </c>
      <c r="D3" s="5">
        <v>6802</v>
      </c>
      <c r="E3" s="5">
        <v>197407</v>
      </c>
      <c r="F3" s="7">
        <f t="shared" ref="F3:F8" si="0">SUM(B3:E3)</f>
        <v>877621</v>
      </c>
      <c r="G3" s="9">
        <f t="shared" ref="G3:G9" si="1">+F3/F$9</f>
        <v>0.2700211125858949</v>
      </c>
      <c r="I3" s="5">
        <v>240689</v>
      </c>
      <c r="J3" s="5">
        <v>16726</v>
      </c>
      <c r="K3" s="5">
        <v>73429</v>
      </c>
      <c r="L3" s="5">
        <v>105963</v>
      </c>
      <c r="M3" s="7">
        <f t="shared" ref="M3:M8" si="2">SUM(I3:L3)</f>
        <v>436807</v>
      </c>
      <c r="N3" s="9">
        <f t="shared" ref="N3:N9" si="3">+M3/M$9</f>
        <v>0.63481085323140873</v>
      </c>
    </row>
    <row r="4" spans="1:14" x14ac:dyDescent="0.3">
      <c r="A4" s="1" t="s">
        <v>5</v>
      </c>
      <c r="B4" s="5">
        <v>247413</v>
      </c>
      <c r="C4" s="5">
        <v>331858</v>
      </c>
      <c r="D4" s="5">
        <v>10940</v>
      </c>
      <c r="E4" s="5">
        <v>114320</v>
      </c>
      <c r="F4" s="7">
        <f t="shared" si="0"/>
        <v>704531</v>
      </c>
      <c r="G4" s="9">
        <f t="shared" si="1"/>
        <v>0.216765829978149</v>
      </c>
      <c r="I4" s="5">
        <v>972</v>
      </c>
      <c r="J4" s="5">
        <v>0</v>
      </c>
      <c r="K4" s="5">
        <v>88190</v>
      </c>
      <c r="L4" s="5">
        <v>66473</v>
      </c>
      <c r="M4" s="7">
        <f t="shared" si="2"/>
        <v>155635</v>
      </c>
      <c r="N4" s="9">
        <f t="shared" si="3"/>
        <v>0.22618407475766253</v>
      </c>
    </row>
    <row r="5" spans="1:14" x14ac:dyDescent="0.3">
      <c r="A5" s="1" t="s">
        <v>6</v>
      </c>
      <c r="B5" s="5">
        <v>0</v>
      </c>
      <c r="C5" s="5">
        <v>0</v>
      </c>
      <c r="D5" s="5">
        <v>0</v>
      </c>
      <c r="E5" s="5">
        <v>0</v>
      </c>
      <c r="F5" s="7">
        <f t="shared" si="0"/>
        <v>0</v>
      </c>
      <c r="G5" s="9">
        <f t="shared" si="1"/>
        <v>0</v>
      </c>
      <c r="I5" s="5">
        <v>0</v>
      </c>
      <c r="J5" s="5">
        <v>0</v>
      </c>
      <c r="K5" s="5">
        <v>0</v>
      </c>
      <c r="L5" s="5">
        <v>0</v>
      </c>
      <c r="M5" s="7">
        <f t="shared" si="2"/>
        <v>0</v>
      </c>
      <c r="N5" s="9">
        <f t="shared" si="3"/>
        <v>0</v>
      </c>
    </row>
    <row r="6" spans="1:14" x14ac:dyDescent="0.3">
      <c r="A6" s="1" t="s">
        <v>2</v>
      </c>
      <c r="B6" s="5">
        <v>1270076</v>
      </c>
      <c r="C6" s="5">
        <v>30083</v>
      </c>
      <c r="D6" s="5">
        <v>47010</v>
      </c>
      <c r="E6" s="5">
        <v>15994</v>
      </c>
      <c r="F6" s="7">
        <f t="shared" si="0"/>
        <v>1363163</v>
      </c>
      <c r="G6" s="9">
        <f t="shared" si="1"/>
        <v>0.41940973369589629</v>
      </c>
      <c r="I6" s="5">
        <v>78312</v>
      </c>
      <c r="J6" s="5">
        <v>793</v>
      </c>
      <c r="K6" s="5">
        <v>2446</v>
      </c>
      <c r="L6" s="5">
        <v>4564</v>
      </c>
      <c r="M6" s="7">
        <f t="shared" si="2"/>
        <v>86115</v>
      </c>
      <c r="N6" s="9">
        <f t="shared" si="3"/>
        <v>0.12515077969451671</v>
      </c>
    </row>
    <row r="7" spans="1:14" x14ac:dyDescent="0.3">
      <c r="A7" s="1" t="s">
        <v>7</v>
      </c>
      <c r="B7" s="5">
        <v>272375</v>
      </c>
      <c r="C7" s="5">
        <v>3437</v>
      </c>
      <c r="D7" s="5">
        <v>27885</v>
      </c>
      <c r="E7" s="5">
        <v>500</v>
      </c>
      <c r="F7" s="7">
        <f t="shared" si="0"/>
        <v>304197</v>
      </c>
      <c r="G7" s="9">
        <f t="shared" si="1"/>
        <v>9.3593490111667177E-2</v>
      </c>
      <c r="I7" s="5">
        <v>7847</v>
      </c>
      <c r="J7" s="5">
        <v>0</v>
      </c>
      <c r="K7" s="5">
        <v>0</v>
      </c>
      <c r="L7" s="5">
        <v>1556</v>
      </c>
      <c r="M7" s="7">
        <f t="shared" si="2"/>
        <v>9403</v>
      </c>
      <c r="N7" s="9">
        <f t="shared" si="3"/>
        <v>1.3665363542559839E-2</v>
      </c>
    </row>
    <row r="8" spans="1:14" x14ac:dyDescent="0.3">
      <c r="A8" s="1" t="s">
        <v>8</v>
      </c>
      <c r="B8" s="5">
        <v>682</v>
      </c>
      <c r="C8" s="5">
        <v>0</v>
      </c>
      <c r="D8" s="5">
        <v>0</v>
      </c>
      <c r="E8" s="5">
        <v>0</v>
      </c>
      <c r="F8" s="7">
        <f t="shared" si="0"/>
        <v>682</v>
      </c>
      <c r="G8" s="9">
        <f t="shared" si="1"/>
        <v>2.0983362839264365E-4</v>
      </c>
      <c r="I8" s="5">
        <v>130</v>
      </c>
      <c r="J8" s="5">
        <v>0</v>
      </c>
      <c r="K8" s="5">
        <v>0</v>
      </c>
      <c r="L8" s="5">
        <v>0</v>
      </c>
      <c r="M8" s="7">
        <f t="shared" si="2"/>
        <v>130</v>
      </c>
      <c r="N8" s="9">
        <f t="shared" si="3"/>
        <v>1.8892877385225771E-4</v>
      </c>
    </row>
    <row r="9" spans="1:14" s="2" customFormat="1" x14ac:dyDescent="0.3">
      <c r="A9" s="2" t="s">
        <v>3</v>
      </c>
      <c r="B9" s="6">
        <f>SUM(B3:B8)</f>
        <v>2302940</v>
      </c>
      <c r="C9" s="6">
        <f>SUM(C3:C8)</f>
        <v>526396</v>
      </c>
      <c r="D9" s="6">
        <f>SUM(D3:D8)</f>
        <v>92637</v>
      </c>
      <c r="E9" s="6">
        <f>SUM(E3:E8)</f>
        <v>328221</v>
      </c>
      <c r="F9" s="7">
        <f>SUM(F3:F8)</f>
        <v>3250194</v>
      </c>
      <c r="G9" s="9">
        <f t="shared" si="1"/>
        <v>1</v>
      </c>
      <c r="I9" s="6">
        <f>SUM(I3:I8)</f>
        <v>327950</v>
      </c>
      <c r="J9" s="6">
        <f>SUM(J3:J8)</f>
        <v>17519</v>
      </c>
      <c r="K9" s="6">
        <f>SUM(K3:K8)</f>
        <v>164065</v>
      </c>
      <c r="L9" s="6">
        <f>SUM(L3:L8)</f>
        <v>178556</v>
      </c>
      <c r="M9" s="7">
        <f>SUM(M3:M8)</f>
        <v>688090</v>
      </c>
      <c r="N9" s="9">
        <f t="shared" si="3"/>
        <v>1</v>
      </c>
    </row>
    <row r="10" spans="1:14" x14ac:dyDescent="0.3">
      <c r="I10" s="5"/>
      <c r="J10" s="5"/>
      <c r="K10" s="5"/>
      <c r="L10" s="5"/>
      <c r="M10" s="2"/>
    </row>
    <row r="11" spans="1:14" s="2" customFormat="1" x14ac:dyDescent="0.3">
      <c r="A11" s="2" t="s">
        <v>4</v>
      </c>
      <c r="B11" s="6"/>
      <c r="C11" s="6"/>
      <c r="D11" s="6"/>
      <c r="E11" s="6"/>
      <c r="I11" s="6"/>
      <c r="J11" s="6"/>
      <c r="K11" s="6"/>
      <c r="L11" s="6"/>
    </row>
    <row r="12" spans="1:14" x14ac:dyDescent="0.3">
      <c r="A12" s="1" t="s">
        <v>0</v>
      </c>
      <c r="B12" s="5">
        <v>100488</v>
      </c>
      <c r="C12" s="5">
        <v>63985</v>
      </c>
      <c r="D12" s="5">
        <v>6301</v>
      </c>
      <c r="E12" s="5">
        <v>22711</v>
      </c>
      <c r="F12" s="7">
        <f>SUM(B12:E12)</f>
        <v>193485</v>
      </c>
      <c r="G12" s="9">
        <f>+F12/F3</f>
        <v>0.22046532614875897</v>
      </c>
      <c r="I12" s="5">
        <v>99580</v>
      </c>
      <c r="J12" s="5">
        <v>13050</v>
      </c>
      <c r="K12" s="5">
        <v>41870</v>
      </c>
      <c r="L12" s="5">
        <v>23738</v>
      </c>
      <c r="M12" s="7">
        <f>SUM(I12:L12)</f>
        <v>178238</v>
      </c>
      <c r="N12" s="9">
        <f>+M12/M3</f>
        <v>0.40804749008143182</v>
      </c>
    </row>
    <row r="13" spans="1:14" x14ac:dyDescent="0.3">
      <c r="A13" s="1" t="s">
        <v>5</v>
      </c>
      <c r="B13" s="5">
        <v>30510</v>
      </c>
      <c r="C13" s="5">
        <v>47419</v>
      </c>
      <c r="D13" s="5">
        <v>1586</v>
      </c>
      <c r="E13" s="5">
        <v>17277</v>
      </c>
      <c r="F13" s="7">
        <f>SUM(B13:E13)</f>
        <v>96792</v>
      </c>
      <c r="G13" s="9">
        <f>+F13/F4</f>
        <v>0.13738501215702362</v>
      </c>
      <c r="I13" s="5">
        <v>25919</v>
      </c>
      <c r="J13" s="5">
        <v>996</v>
      </c>
      <c r="K13" s="5">
        <v>11000</v>
      </c>
      <c r="L13" s="5">
        <v>6410</v>
      </c>
      <c r="M13" s="7">
        <f>SUM(I13:L13)</f>
        <v>44325</v>
      </c>
      <c r="N13" s="9">
        <f>+M13/M4</f>
        <v>0.28480097664407106</v>
      </c>
    </row>
    <row r="14" spans="1:14" x14ac:dyDescent="0.3">
      <c r="A14" s="1" t="s">
        <v>2</v>
      </c>
      <c r="B14" s="5">
        <v>259642</v>
      </c>
      <c r="C14" s="5">
        <v>6006</v>
      </c>
      <c r="D14" s="5">
        <v>10794</v>
      </c>
      <c r="E14" s="5">
        <v>1952</v>
      </c>
      <c r="F14" s="7">
        <f>SUM(B14:E14)</f>
        <v>278394</v>
      </c>
      <c r="G14" s="9">
        <f>+F14/F6</f>
        <v>0.20422649382355595</v>
      </c>
      <c r="I14" s="5">
        <v>22469</v>
      </c>
      <c r="J14" s="5">
        <v>157</v>
      </c>
      <c r="K14" s="5">
        <v>7934</v>
      </c>
      <c r="L14" s="5">
        <v>967</v>
      </c>
      <c r="M14" s="7">
        <f>SUM(I14:L14)</f>
        <v>31527</v>
      </c>
      <c r="N14" s="9">
        <f>+M14/M6</f>
        <v>0.36610346629507057</v>
      </c>
    </row>
    <row r="15" spans="1:14" x14ac:dyDescent="0.3">
      <c r="A15" s="1" t="s">
        <v>7</v>
      </c>
      <c r="B15" s="5">
        <v>64055</v>
      </c>
      <c r="C15" s="5">
        <v>295</v>
      </c>
      <c r="D15" s="5">
        <v>4099</v>
      </c>
      <c r="E15" s="5">
        <v>163</v>
      </c>
      <c r="F15" s="7">
        <f>SUM(B15:E15)</f>
        <v>68612</v>
      </c>
      <c r="G15" s="9">
        <f>+F15/F7</f>
        <v>0.2255512053044573</v>
      </c>
      <c r="I15" s="5">
        <v>3494</v>
      </c>
      <c r="J15" s="5">
        <v>19</v>
      </c>
      <c r="K15" s="5">
        <v>804</v>
      </c>
      <c r="L15" s="5">
        <v>115</v>
      </c>
      <c r="M15" s="7">
        <f>SUM(I15:L15)</f>
        <v>4432</v>
      </c>
      <c r="N15" s="9">
        <f>+M15/M7</f>
        <v>0.47133893438264385</v>
      </c>
    </row>
    <row r="16" spans="1:14" s="2" customFormat="1" x14ac:dyDescent="0.3">
      <c r="A16" s="2" t="s">
        <v>10</v>
      </c>
      <c r="B16" s="6">
        <f>SUM(B12:B15)</f>
        <v>454695</v>
      </c>
      <c r="C16" s="6">
        <f>SUM(C12:C15)</f>
        <v>117705</v>
      </c>
      <c r="D16" s="6">
        <f>SUM(D12:D15)</f>
        <v>22780</v>
      </c>
      <c r="E16" s="6">
        <f>SUM(E12:E15)</f>
        <v>42103</v>
      </c>
      <c r="F16" s="7">
        <f>SUM(F12:F15)</f>
        <v>637283</v>
      </c>
      <c r="G16" s="9">
        <f>+F16/F$9</f>
        <v>0.19607537273159695</v>
      </c>
      <c r="I16" s="6">
        <f>SUM(I12:I15)</f>
        <v>151462</v>
      </c>
      <c r="J16" s="6">
        <f>SUM(J12:J15)</f>
        <v>14222</v>
      </c>
      <c r="K16" s="6">
        <f>SUM(K12:K15)</f>
        <v>61608</v>
      </c>
      <c r="L16" s="6">
        <f>SUM(L12:L15)</f>
        <v>31230</v>
      </c>
      <c r="M16" s="7">
        <f>SUM(M12:M15)</f>
        <v>258522</v>
      </c>
      <c r="N16" s="9">
        <f>+M16/M$9</f>
        <v>0.37570957287564127</v>
      </c>
    </row>
    <row r="17" spans="1:14" x14ac:dyDescent="0.3">
      <c r="I17" s="5"/>
      <c r="J17" s="5"/>
      <c r="K17" s="5"/>
      <c r="L17" s="5"/>
      <c r="M17" s="2"/>
    </row>
    <row r="18" spans="1:14" s="2" customFormat="1" x14ac:dyDescent="0.3">
      <c r="A18" s="4" t="s">
        <v>11</v>
      </c>
      <c r="B18" s="6"/>
      <c r="C18" s="6"/>
      <c r="D18" s="6"/>
      <c r="E18" s="6"/>
      <c r="I18" s="6"/>
      <c r="J18" s="6"/>
      <c r="K18" s="6"/>
      <c r="L18" s="6"/>
    </row>
    <row r="19" spans="1:14" x14ac:dyDescent="0.3">
      <c r="A19" s="1" t="s">
        <v>12</v>
      </c>
      <c r="B19" s="5">
        <v>74752</v>
      </c>
      <c r="C19" s="5">
        <v>42069</v>
      </c>
      <c r="D19" s="5">
        <v>2367</v>
      </c>
      <c r="E19" s="5">
        <v>25906</v>
      </c>
      <c r="F19" s="7">
        <f t="shared" ref="F19:F24" si="4">SUM(B19:E19)</f>
        <v>145094</v>
      </c>
      <c r="G19" s="9">
        <f t="shared" ref="G19:G25" si="5">+F19/F$9</f>
        <v>4.4641642929622048E-2</v>
      </c>
      <c r="I19" s="5">
        <v>26838</v>
      </c>
      <c r="J19" s="5">
        <v>0</v>
      </c>
      <c r="K19" s="5">
        <v>55702</v>
      </c>
      <c r="L19" s="5">
        <v>29189</v>
      </c>
      <c r="M19" s="7">
        <f t="shared" ref="M19:M24" si="6">SUM(I19:L19)</f>
        <v>111729</v>
      </c>
      <c r="N19" s="9">
        <f t="shared" ref="N19:N25" si="7">+M19/M$9</f>
        <v>0.16237556133645309</v>
      </c>
    </row>
    <row r="20" spans="1:14" x14ac:dyDescent="0.3">
      <c r="A20" s="1" t="s">
        <v>13</v>
      </c>
      <c r="B20" s="5">
        <v>-207434</v>
      </c>
      <c r="C20" s="5">
        <v>-1337</v>
      </c>
      <c r="D20" s="5">
        <v>-9126</v>
      </c>
      <c r="E20" s="5">
        <v>4336</v>
      </c>
      <c r="F20" s="7">
        <f t="shared" si="4"/>
        <v>-213561</v>
      </c>
      <c r="G20" s="9">
        <f t="shared" si="5"/>
        <v>-6.5707154711380306E-2</v>
      </c>
      <c r="I20" s="5">
        <v>-10892</v>
      </c>
      <c r="J20" s="5">
        <v>1682</v>
      </c>
      <c r="K20" s="5">
        <v>410</v>
      </c>
      <c r="L20" s="5">
        <v>8415</v>
      </c>
      <c r="M20" s="7">
        <f t="shared" si="6"/>
        <v>-385</v>
      </c>
      <c r="N20" s="9">
        <f t="shared" si="7"/>
        <v>-5.5951983025476324E-4</v>
      </c>
    </row>
    <row r="21" spans="1:14" x14ac:dyDescent="0.3">
      <c r="A21" s="1" t="s">
        <v>14</v>
      </c>
      <c r="B21" s="5">
        <v>92511</v>
      </c>
      <c r="C21" s="5">
        <v>40253</v>
      </c>
      <c r="D21" s="5">
        <v>0</v>
      </c>
      <c r="E21" s="5">
        <v>26097</v>
      </c>
      <c r="F21" s="7">
        <f t="shared" si="4"/>
        <v>158861</v>
      </c>
      <c r="G21" s="9">
        <f t="shared" si="5"/>
        <v>4.8877390088099354E-2</v>
      </c>
      <c r="I21" s="5">
        <v>66289</v>
      </c>
      <c r="J21" s="5">
        <v>3975</v>
      </c>
      <c r="K21" s="5">
        <v>0</v>
      </c>
      <c r="L21" s="5">
        <v>17946</v>
      </c>
      <c r="M21" s="7">
        <f t="shared" si="6"/>
        <v>88210</v>
      </c>
      <c r="N21" s="9">
        <f t="shared" si="7"/>
        <v>0.12819543955005885</v>
      </c>
    </row>
    <row r="22" spans="1:14" x14ac:dyDescent="0.3">
      <c r="A22" s="1" t="s">
        <v>16</v>
      </c>
      <c r="B22" s="5">
        <v>608572</v>
      </c>
      <c r="C22" s="5">
        <v>172091</v>
      </c>
      <c r="D22" s="5">
        <v>169678</v>
      </c>
      <c r="E22" s="5">
        <v>170899</v>
      </c>
      <c r="F22" s="7">
        <f t="shared" si="4"/>
        <v>1121240</v>
      </c>
      <c r="G22" s="9">
        <f t="shared" si="5"/>
        <v>0.34497633064364774</v>
      </c>
      <c r="I22" s="5">
        <v>238875</v>
      </c>
      <c r="J22" s="5">
        <v>64084</v>
      </c>
      <c r="K22" s="5">
        <v>64084</v>
      </c>
      <c r="L22" s="5">
        <v>64084</v>
      </c>
      <c r="M22" s="7">
        <f t="shared" si="6"/>
        <v>431127</v>
      </c>
      <c r="N22" s="9">
        <f t="shared" si="7"/>
        <v>0.62655611911232545</v>
      </c>
    </row>
    <row r="23" spans="1:14" x14ac:dyDescent="0.3">
      <c r="A23" s="1" t="s">
        <v>17</v>
      </c>
      <c r="B23" s="5">
        <v>158718</v>
      </c>
      <c r="C23" s="5">
        <v>45431</v>
      </c>
      <c r="D23" s="5">
        <v>45427</v>
      </c>
      <c r="E23" s="5">
        <v>45431</v>
      </c>
      <c r="F23" s="7">
        <f t="shared" si="4"/>
        <v>295007</v>
      </c>
      <c r="G23" s="9">
        <f t="shared" si="5"/>
        <v>9.0765966585379207E-2</v>
      </c>
      <c r="I23" s="5">
        <v>136542</v>
      </c>
      <c r="J23" s="5">
        <v>32243</v>
      </c>
      <c r="K23" s="5">
        <v>32244</v>
      </c>
      <c r="L23" s="5">
        <v>32243</v>
      </c>
      <c r="M23" s="7">
        <f t="shared" si="6"/>
        <v>233272</v>
      </c>
      <c r="N23" s="9">
        <f t="shared" si="7"/>
        <v>0.33901379180049124</v>
      </c>
    </row>
    <row r="24" spans="1:14" x14ac:dyDescent="0.3">
      <c r="A24" s="1" t="s">
        <v>18</v>
      </c>
      <c r="B24" s="5">
        <v>-186222</v>
      </c>
      <c r="C24" s="5">
        <v>-47704</v>
      </c>
      <c r="D24" s="5">
        <v>-8292</v>
      </c>
      <c r="E24" s="5">
        <v>-32345</v>
      </c>
      <c r="F24" s="7">
        <f t="shared" si="4"/>
        <v>-274563</v>
      </c>
      <c r="G24" s="9">
        <f t="shared" si="5"/>
        <v>-8.4475880516670696E-2</v>
      </c>
      <c r="I24" s="5">
        <v>-33102</v>
      </c>
      <c r="J24" s="5">
        <v>-1841</v>
      </c>
      <c r="K24" s="5">
        <v>-56600</v>
      </c>
      <c r="L24" s="5">
        <v>-38570</v>
      </c>
      <c r="M24" s="7">
        <f t="shared" si="6"/>
        <v>-130113</v>
      </c>
      <c r="N24" s="9">
        <f t="shared" si="7"/>
        <v>-0.18909299655568312</v>
      </c>
    </row>
    <row r="25" spans="1:14" s="2" customFormat="1" x14ac:dyDescent="0.3">
      <c r="A25" s="2" t="s">
        <v>15</v>
      </c>
      <c r="B25" s="6">
        <f>SUM(B19:B24)</f>
        <v>540897</v>
      </c>
      <c r="C25" s="6">
        <f>SUM(C19:C24)</f>
        <v>250803</v>
      </c>
      <c r="D25" s="6">
        <f>SUM(D19:D24)</f>
        <v>200054</v>
      </c>
      <c r="E25" s="6">
        <f>SUM(E19:E24)</f>
        <v>240324</v>
      </c>
      <c r="F25" s="7">
        <f>SUM(F19:F24)</f>
        <v>1232078</v>
      </c>
      <c r="G25" s="9">
        <f t="shared" si="5"/>
        <v>0.37907829501869733</v>
      </c>
      <c r="I25" s="6">
        <f>SUM(I19:I24)</f>
        <v>424550</v>
      </c>
      <c r="J25" s="6">
        <f>SUM(J19:J24)</f>
        <v>100143</v>
      </c>
      <c r="K25" s="6">
        <f>SUM(K19:K24)</f>
        <v>95840</v>
      </c>
      <c r="L25" s="6">
        <f>SUM(L19:L24)</f>
        <v>113307</v>
      </c>
      <c r="M25" s="7">
        <f>SUM(M19:M24)</f>
        <v>733840</v>
      </c>
      <c r="N25" s="9">
        <f t="shared" si="7"/>
        <v>1.0664883954133908</v>
      </c>
    </row>
    <row r="26" spans="1:14" x14ac:dyDescent="0.3">
      <c r="I26" s="5"/>
      <c r="J26" s="5"/>
      <c r="K26" s="5"/>
      <c r="L26" s="5"/>
      <c r="M26" s="2"/>
    </row>
    <row r="27" spans="1:14" s="2" customFormat="1" x14ac:dyDescent="0.3">
      <c r="A27" s="4" t="s">
        <v>19</v>
      </c>
      <c r="B27" s="6"/>
      <c r="C27" s="6"/>
      <c r="D27" s="6"/>
      <c r="E27" s="6"/>
      <c r="I27" s="6"/>
      <c r="J27" s="6"/>
      <c r="K27" s="6"/>
      <c r="L27" s="6"/>
    </row>
    <row r="28" spans="1:14" x14ac:dyDescent="0.3">
      <c r="A28" s="1" t="s">
        <v>20</v>
      </c>
      <c r="B28" s="5">
        <v>253278</v>
      </c>
      <c r="C28" s="5">
        <v>0</v>
      </c>
      <c r="D28" s="5">
        <v>0</v>
      </c>
      <c r="E28" s="5">
        <v>0</v>
      </c>
      <c r="F28" s="7">
        <f t="shared" ref="F28:F35" si="8">SUM(B28:E28)</f>
        <v>253278</v>
      </c>
      <c r="G28" s="9">
        <f t="shared" ref="G28:G36" si="9">+F28/F$9</f>
        <v>7.7927040662803509E-2</v>
      </c>
      <c r="I28" s="5">
        <v>47029</v>
      </c>
      <c r="J28" s="5">
        <v>5524</v>
      </c>
      <c r="K28" s="5">
        <v>5312</v>
      </c>
      <c r="L28" s="5">
        <v>4049</v>
      </c>
      <c r="M28" s="7">
        <f t="shared" ref="M28:M35" si="10">SUM(I28:L28)</f>
        <v>61914</v>
      </c>
      <c r="N28" s="9">
        <f t="shared" ref="N28:N36" si="11">+M28/M$9</f>
        <v>8.9979508494528335E-2</v>
      </c>
    </row>
    <row r="29" spans="1:14" x14ac:dyDescent="0.3">
      <c r="A29" s="1" t="s">
        <v>21</v>
      </c>
      <c r="B29" s="5">
        <v>48072</v>
      </c>
      <c r="C29" s="5">
        <v>17555</v>
      </c>
      <c r="D29" s="5">
        <v>7655</v>
      </c>
      <c r="E29" s="5">
        <v>5363</v>
      </c>
      <c r="F29" s="7">
        <f t="shared" si="8"/>
        <v>78645</v>
      </c>
      <c r="G29" s="9">
        <f t="shared" si="9"/>
        <v>2.4197017162667828E-2</v>
      </c>
      <c r="I29" s="5">
        <v>17178</v>
      </c>
      <c r="J29" s="5">
        <v>17991</v>
      </c>
      <c r="K29" s="5">
        <v>9314</v>
      </c>
      <c r="L29" s="5">
        <v>6457</v>
      </c>
      <c r="M29" s="7">
        <f t="shared" si="10"/>
        <v>50940</v>
      </c>
      <c r="N29" s="9">
        <f t="shared" si="11"/>
        <v>7.4031013384876984E-2</v>
      </c>
    </row>
    <row r="30" spans="1:14" x14ac:dyDescent="0.3">
      <c r="A30" s="1" t="s">
        <v>22</v>
      </c>
      <c r="B30" s="5">
        <v>5094</v>
      </c>
      <c r="C30" s="5">
        <v>0</v>
      </c>
      <c r="D30" s="5">
        <v>0</v>
      </c>
      <c r="E30" s="5">
        <v>0</v>
      </c>
      <c r="F30" s="7">
        <f t="shared" si="8"/>
        <v>5094</v>
      </c>
      <c r="G30" s="9">
        <f t="shared" si="9"/>
        <v>1.5672910601644086E-3</v>
      </c>
      <c r="I30" s="5">
        <v>110</v>
      </c>
      <c r="J30" s="5">
        <v>0</v>
      </c>
      <c r="K30" s="5">
        <v>0</v>
      </c>
      <c r="L30" s="5">
        <v>0</v>
      </c>
      <c r="M30" s="7">
        <f t="shared" si="10"/>
        <v>110</v>
      </c>
      <c r="N30" s="9">
        <f t="shared" si="11"/>
        <v>1.5986280864421806E-4</v>
      </c>
    </row>
    <row r="31" spans="1:14" x14ac:dyDescent="0.3">
      <c r="A31" s="1" t="s">
        <v>23</v>
      </c>
      <c r="B31" s="5">
        <v>11747</v>
      </c>
      <c r="C31" s="5">
        <v>1129</v>
      </c>
      <c r="D31" s="5">
        <v>452</v>
      </c>
      <c r="E31" s="5">
        <v>1422</v>
      </c>
      <c r="F31" s="7">
        <f t="shared" si="8"/>
        <v>14750</v>
      </c>
      <c r="G31" s="9">
        <f t="shared" si="9"/>
        <v>4.5381906433892873E-3</v>
      </c>
      <c r="I31" s="5">
        <v>4444</v>
      </c>
      <c r="J31" s="5">
        <v>0</v>
      </c>
      <c r="K31" s="5">
        <v>0</v>
      </c>
      <c r="L31" s="5">
        <v>140</v>
      </c>
      <c r="M31" s="7">
        <f t="shared" si="10"/>
        <v>4584</v>
      </c>
      <c r="N31" s="9">
        <f t="shared" si="11"/>
        <v>6.6619192256826866E-3</v>
      </c>
    </row>
    <row r="32" spans="1:14" x14ac:dyDescent="0.3">
      <c r="A32" s="1" t="s">
        <v>24</v>
      </c>
      <c r="B32" s="5">
        <v>49656</v>
      </c>
      <c r="C32" s="5">
        <v>0</v>
      </c>
      <c r="D32" s="5">
        <v>856</v>
      </c>
      <c r="E32" s="5">
        <v>0</v>
      </c>
      <c r="F32" s="7">
        <f t="shared" si="8"/>
        <v>50512</v>
      </c>
      <c r="G32" s="9">
        <f t="shared" si="9"/>
        <v>1.5541226154500315E-2</v>
      </c>
      <c r="I32" s="5">
        <v>2304</v>
      </c>
      <c r="J32" s="5">
        <v>0</v>
      </c>
      <c r="K32" s="5">
        <v>0</v>
      </c>
      <c r="L32" s="5">
        <v>0</v>
      </c>
      <c r="M32" s="7">
        <f t="shared" si="10"/>
        <v>2304</v>
      </c>
      <c r="N32" s="9">
        <f t="shared" si="11"/>
        <v>3.3483991919661671E-3</v>
      </c>
    </row>
    <row r="33" spans="1:14" x14ac:dyDescent="0.3">
      <c r="A33" s="1" t="s">
        <v>25</v>
      </c>
      <c r="B33" s="5">
        <v>0</v>
      </c>
      <c r="C33" s="5">
        <v>0</v>
      </c>
      <c r="D33" s="5">
        <v>0</v>
      </c>
      <c r="E33" s="5">
        <v>0</v>
      </c>
      <c r="F33" s="7">
        <f t="shared" si="8"/>
        <v>0</v>
      </c>
      <c r="G33" s="9">
        <f t="shared" si="9"/>
        <v>0</v>
      </c>
      <c r="I33" s="5">
        <v>0</v>
      </c>
      <c r="J33" s="5">
        <v>0</v>
      </c>
      <c r="K33" s="5">
        <v>0</v>
      </c>
      <c r="L33" s="5">
        <v>0</v>
      </c>
      <c r="M33" s="7">
        <f t="shared" si="10"/>
        <v>0</v>
      </c>
      <c r="N33" s="9">
        <f t="shared" si="11"/>
        <v>0</v>
      </c>
    </row>
    <row r="34" spans="1:14" x14ac:dyDescent="0.3">
      <c r="A34" s="1" t="s">
        <v>26</v>
      </c>
      <c r="B34" s="5">
        <v>0</v>
      </c>
      <c r="C34" s="5">
        <v>0</v>
      </c>
      <c r="D34" s="5">
        <v>0</v>
      </c>
      <c r="E34" s="5">
        <v>0</v>
      </c>
      <c r="F34" s="7">
        <f t="shared" si="8"/>
        <v>0</v>
      </c>
      <c r="G34" s="9">
        <f t="shared" si="9"/>
        <v>0</v>
      </c>
      <c r="I34" s="5">
        <v>0</v>
      </c>
      <c r="J34" s="5">
        <v>0</v>
      </c>
      <c r="K34" s="5">
        <v>0</v>
      </c>
      <c r="L34" s="5">
        <v>0</v>
      </c>
      <c r="M34" s="7">
        <f t="shared" si="10"/>
        <v>0</v>
      </c>
      <c r="N34" s="9">
        <f t="shared" si="11"/>
        <v>0</v>
      </c>
    </row>
    <row r="35" spans="1:14" x14ac:dyDescent="0.3">
      <c r="A35" s="1" t="s">
        <v>1</v>
      </c>
      <c r="B35" s="5">
        <v>0</v>
      </c>
      <c r="C35" s="5">
        <v>0</v>
      </c>
      <c r="D35" s="5">
        <v>0</v>
      </c>
      <c r="E35" s="5">
        <v>0</v>
      </c>
      <c r="F35" s="7">
        <f t="shared" si="8"/>
        <v>0</v>
      </c>
      <c r="G35" s="9">
        <f t="shared" si="9"/>
        <v>0</v>
      </c>
      <c r="I35" s="5">
        <v>0</v>
      </c>
      <c r="J35" s="5">
        <v>0</v>
      </c>
      <c r="K35" s="5">
        <v>0</v>
      </c>
      <c r="L35" s="5">
        <v>0</v>
      </c>
      <c r="M35" s="7">
        <f t="shared" si="10"/>
        <v>0</v>
      </c>
      <c r="N35" s="9">
        <f t="shared" si="11"/>
        <v>0</v>
      </c>
    </row>
    <row r="36" spans="1:14" s="2" customFormat="1" x14ac:dyDescent="0.3">
      <c r="A36" s="2" t="s">
        <v>27</v>
      </c>
      <c r="B36" s="6">
        <f>SUM(B28:B35)</f>
        <v>367847</v>
      </c>
      <c r="C36" s="6">
        <f>SUM(C28:C35)</f>
        <v>18684</v>
      </c>
      <c r="D36" s="6">
        <f>SUM(D28:D35)</f>
        <v>8963</v>
      </c>
      <c r="E36" s="6">
        <f>SUM(E28:E35)</f>
        <v>6785</v>
      </c>
      <c r="F36" s="7">
        <f>SUM(F28:F35)</f>
        <v>402279</v>
      </c>
      <c r="G36" s="9">
        <f t="shared" si="9"/>
        <v>0.12377076568352535</v>
      </c>
      <c r="I36" s="6">
        <f>SUM(I28:I35)</f>
        <v>71065</v>
      </c>
      <c r="J36" s="6">
        <f>SUM(J28:J35)</f>
        <v>23515</v>
      </c>
      <c r="K36" s="6">
        <f>SUM(K28:K35)</f>
        <v>14626</v>
      </c>
      <c r="L36" s="6">
        <f>SUM(L28:L35)</f>
        <v>10646</v>
      </c>
      <c r="M36" s="7">
        <f>SUM(M28:M35)</f>
        <v>119852</v>
      </c>
      <c r="N36" s="9">
        <f t="shared" si="11"/>
        <v>0.17418070310569839</v>
      </c>
    </row>
    <row r="37" spans="1:14" s="2" customFormat="1" x14ac:dyDescent="0.3">
      <c r="B37" s="6"/>
      <c r="C37" s="6"/>
      <c r="D37" s="6"/>
      <c r="E37" s="6"/>
      <c r="I37" s="6"/>
      <c r="J37" s="6"/>
      <c r="K37" s="6"/>
      <c r="L37" s="6"/>
    </row>
    <row r="38" spans="1:14" s="2" customFormat="1" x14ac:dyDescent="0.3">
      <c r="A38" s="2" t="s">
        <v>28</v>
      </c>
      <c r="B38" s="6">
        <f>+B9-B16-B25-B36</f>
        <v>939501</v>
      </c>
      <c r="C38" s="6">
        <f>+C9-C16-C25-C36</f>
        <v>139204</v>
      </c>
      <c r="D38" s="6">
        <f>+D9-D16-D25-D36</f>
        <v>-139160</v>
      </c>
      <c r="E38" s="6">
        <f>+E9-E16-E25-E36</f>
        <v>39009</v>
      </c>
      <c r="F38" s="6">
        <f>+F9-F16-F25-F36</f>
        <v>978554</v>
      </c>
      <c r="G38" s="9">
        <f>+F38/F$9</f>
        <v>0.30107556656618034</v>
      </c>
      <c r="I38" s="6">
        <f>+I9-I16-I25-I36</f>
        <v>-319127</v>
      </c>
      <c r="J38" s="6">
        <f>+J9-J16-J25-J36</f>
        <v>-120361</v>
      </c>
      <c r="K38" s="6">
        <f>+K9-K16-K25-K36</f>
        <v>-8009</v>
      </c>
      <c r="L38" s="6">
        <f>+L9-L16-L25-L36</f>
        <v>23373</v>
      </c>
      <c r="M38" s="6">
        <f>+M9-M16-M25-M36</f>
        <v>-424124</v>
      </c>
      <c r="N38" s="9">
        <f>+M38/M$9</f>
        <v>-0.61637867139473035</v>
      </c>
    </row>
    <row r="39" spans="1:14" s="2" customFormat="1" x14ac:dyDescent="0.3">
      <c r="B39" s="6"/>
      <c r="C39" s="6"/>
      <c r="D39" s="6"/>
      <c r="E39" s="6"/>
      <c r="I39" s="6"/>
      <c r="J39" s="6"/>
      <c r="K39" s="6"/>
      <c r="L39" s="6"/>
    </row>
    <row r="40" spans="1:14" s="2" customFormat="1" x14ac:dyDescent="0.3">
      <c r="A40" s="2" t="s">
        <v>29</v>
      </c>
      <c r="B40" s="6">
        <v>141269</v>
      </c>
      <c r="C40" s="6">
        <v>31600</v>
      </c>
      <c r="D40" s="6">
        <v>6643</v>
      </c>
      <c r="E40" s="6">
        <v>19333</v>
      </c>
      <c r="F40" s="7">
        <f>SUM(B40:E40)</f>
        <v>198845</v>
      </c>
      <c r="G40" s="9">
        <f>+F40/F$9</f>
        <v>6.1179424982016457E-2</v>
      </c>
      <c r="I40" s="6">
        <v>23575</v>
      </c>
      <c r="J40" s="6">
        <v>0</v>
      </c>
      <c r="K40" s="6">
        <v>-6821</v>
      </c>
      <c r="L40" s="6">
        <v>-3905</v>
      </c>
      <c r="M40" s="7">
        <f>SUM(I40:L40)</f>
        <v>12849</v>
      </c>
      <c r="N40" s="9">
        <f>+M40/M$9</f>
        <v>1.8673429347905071E-2</v>
      </c>
    </row>
    <row r="41" spans="1:14" s="2" customFormat="1" x14ac:dyDescent="0.3">
      <c r="B41" s="6"/>
      <c r="C41" s="6"/>
      <c r="D41" s="6"/>
      <c r="E41" s="6"/>
      <c r="I41" s="6"/>
      <c r="J41" s="6"/>
      <c r="K41" s="6"/>
      <c r="L41" s="6"/>
    </row>
    <row r="42" spans="1:14" s="2" customFormat="1" x14ac:dyDescent="0.3">
      <c r="A42" s="2" t="s">
        <v>30</v>
      </c>
      <c r="B42" s="6">
        <f>+B38-B40</f>
        <v>798232</v>
      </c>
      <c r="C42" s="6">
        <f>+C38-C40</f>
        <v>107604</v>
      </c>
      <c r="D42" s="6">
        <f>+D38-D40</f>
        <v>-145803</v>
      </c>
      <c r="E42" s="6">
        <f>+E38-E40</f>
        <v>19676</v>
      </c>
      <c r="F42" s="7">
        <f>+F38-F40</f>
        <v>779709</v>
      </c>
      <c r="G42" s="9">
        <f>+F42/F$9</f>
        <v>0.23989614158416389</v>
      </c>
      <c r="I42" s="6">
        <f>+I38-I40</f>
        <v>-342702</v>
      </c>
      <c r="J42" s="6">
        <f>+J38-J40</f>
        <v>-120361</v>
      </c>
      <c r="K42" s="6">
        <f>+K38-K40</f>
        <v>-1188</v>
      </c>
      <c r="L42" s="6">
        <f>+L38-L40</f>
        <v>27278</v>
      </c>
      <c r="M42" s="7">
        <f>+M38-M40</f>
        <v>-436973</v>
      </c>
      <c r="N42" s="9">
        <f>+M42/M$9</f>
        <v>-0.63505210074263541</v>
      </c>
    </row>
  </sheetData>
  <mergeCells count="2">
    <mergeCell ref="B1:G1"/>
    <mergeCell ref="I1:N1"/>
  </mergeCells>
  <printOptions horizontalCentered="1" gridLines="1"/>
  <pageMargins left="0" right="0" top="0.75" bottom="0.75" header="0.3" footer="0.3"/>
  <pageSetup scale="69" orientation="landscape" verticalDpi="0" r:id="rId1"/>
  <headerFooter>
    <oddHeader>&amp;LRENO-SPARKS CONVENTION VISITORS AUTHORITY&amp;C&amp;A&amp;RFOOD AND BEVERAGE RFP</oddHeader>
    <oddFooter xml:space="preserve">&amp;L&amp;D&amp;C&amp;P&amp;RBIGELOW CONSULTING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25774-E308-45DB-B8DE-49A275672D54}">
  <sheetPr>
    <pageSetUpPr fitToPage="1"/>
  </sheetPr>
  <dimension ref="A1:H123"/>
  <sheetViews>
    <sheetView tabSelected="1" workbookViewId="0">
      <selection activeCell="H7" sqref="H7"/>
    </sheetView>
  </sheetViews>
  <sheetFormatPr defaultRowHeight="28.8" customHeight="1" x14ac:dyDescent="0.3"/>
  <cols>
    <col min="1" max="1" width="24.33203125" customWidth="1"/>
    <col min="2" max="2" width="11.21875" customWidth="1"/>
    <col min="3" max="3" width="11.5546875" customWidth="1"/>
    <col min="4" max="4" width="21.44140625" customWidth="1"/>
    <col min="6" max="6" width="32.88671875" customWidth="1"/>
    <col min="7" max="7" width="16" customWidth="1"/>
    <col min="8" max="8" width="17.21875" customWidth="1"/>
  </cols>
  <sheetData>
    <row r="1" spans="1:8" s="34" customFormat="1" ht="28.8" customHeight="1" x14ac:dyDescent="0.3">
      <c r="A1" s="27" t="s">
        <v>91</v>
      </c>
      <c r="B1" s="32" t="s">
        <v>92</v>
      </c>
      <c r="C1" s="32" t="s">
        <v>93</v>
      </c>
      <c r="D1" s="27" t="s">
        <v>94</v>
      </c>
      <c r="E1" s="32" t="s">
        <v>95</v>
      </c>
      <c r="F1" s="32" t="s">
        <v>96</v>
      </c>
      <c r="G1" s="33" t="s">
        <v>97</v>
      </c>
      <c r="H1" s="27" t="s">
        <v>98</v>
      </c>
    </row>
    <row r="2" spans="1:8" ht="28.8" customHeight="1" x14ac:dyDescent="0.3">
      <c r="A2" s="28" t="s">
        <v>99</v>
      </c>
      <c r="B2" s="29">
        <v>44744</v>
      </c>
      <c r="C2" s="29">
        <v>44745</v>
      </c>
      <c r="D2" s="26" t="s">
        <v>100</v>
      </c>
      <c r="E2" t="s">
        <v>101</v>
      </c>
      <c r="F2" t="s">
        <v>102</v>
      </c>
      <c r="G2" s="30">
        <v>3800</v>
      </c>
      <c r="H2" s="31"/>
    </row>
    <row r="3" spans="1:8" ht="28.8" customHeight="1" x14ac:dyDescent="0.3">
      <c r="A3" s="28" t="s">
        <v>103</v>
      </c>
      <c r="B3" s="29">
        <v>44749</v>
      </c>
      <c r="C3" s="29">
        <v>44752</v>
      </c>
      <c r="D3" s="28" t="s">
        <v>100</v>
      </c>
      <c r="E3" t="s">
        <v>101</v>
      </c>
      <c r="F3" t="s">
        <v>104</v>
      </c>
      <c r="G3" s="30"/>
      <c r="H3" s="31"/>
    </row>
    <row r="4" spans="1:8" ht="28.8" customHeight="1" x14ac:dyDescent="0.3">
      <c r="A4" s="28" t="s">
        <v>105</v>
      </c>
      <c r="B4" s="29">
        <v>44761</v>
      </c>
      <c r="C4" s="29">
        <v>44762</v>
      </c>
      <c r="D4" s="28" t="s">
        <v>100</v>
      </c>
      <c r="E4" t="s">
        <v>101</v>
      </c>
      <c r="F4" t="s">
        <v>106</v>
      </c>
      <c r="G4" s="30">
        <v>3200</v>
      </c>
      <c r="H4" s="31"/>
    </row>
    <row r="5" spans="1:8" ht="28.8" customHeight="1" x14ac:dyDescent="0.3">
      <c r="A5" s="28" t="s">
        <v>107</v>
      </c>
      <c r="B5" s="29">
        <v>44775</v>
      </c>
      <c r="C5" s="29">
        <v>44780</v>
      </c>
      <c r="D5" s="28" t="s">
        <v>100</v>
      </c>
      <c r="E5" t="s">
        <v>101</v>
      </c>
      <c r="F5" t="s">
        <v>108</v>
      </c>
      <c r="G5" s="30">
        <v>10000</v>
      </c>
      <c r="H5" s="31"/>
    </row>
    <row r="6" spans="1:8" ht="28.8" customHeight="1" x14ac:dyDescent="0.3">
      <c r="A6" s="28" t="s">
        <v>109</v>
      </c>
      <c r="B6" s="29">
        <v>44787</v>
      </c>
      <c r="C6" s="29">
        <v>44823</v>
      </c>
      <c r="D6" s="28" t="s">
        <v>100</v>
      </c>
      <c r="E6" t="s">
        <v>101</v>
      </c>
      <c r="F6" t="s">
        <v>102</v>
      </c>
      <c r="G6" s="30">
        <v>6000</v>
      </c>
      <c r="H6" s="31"/>
    </row>
    <row r="7" spans="1:8" ht="28.8" customHeight="1" x14ac:dyDescent="0.3">
      <c r="A7" s="28" t="s">
        <v>110</v>
      </c>
      <c r="B7" s="29">
        <v>44790</v>
      </c>
      <c r="C7" s="29">
        <v>44814</v>
      </c>
      <c r="D7" s="28" t="s">
        <v>100</v>
      </c>
      <c r="E7" t="s">
        <v>101</v>
      </c>
      <c r="F7" t="s">
        <v>102</v>
      </c>
      <c r="G7" s="30">
        <v>4500</v>
      </c>
      <c r="H7" s="31"/>
    </row>
    <row r="8" spans="1:8" ht="28.8" customHeight="1" x14ac:dyDescent="0.3">
      <c r="A8" s="28" t="s">
        <v>99</v>
      </c>
      <c r="B8" s="29">
        <v>44807</v>
      </c>
      <c r="C8" s="29">
        <v>44808</v>
      </c>
      <c r="D8" s="28" t="s">
        <v>100</v>
      </c>
      <c r="E8" t="s">
        <v>101</v>
      </c>
      <c r="F8" t="s">
        <v>102</v>
      </c>
      <c r="G8" s="30">
        <v>3800</v>
      </c>
      <c r="H8" s="31"/>
    </row>
    <row r="9" spans="1:8" ht="28.8" customHeight="1" x14ac:dyDescent="0.3">
      <c r="A9" s="28" t="s">
        <v>111</v>
      </c>
      <c r="B9" s="29">
        <v>44826</v>
      </c>
      <c r="C9" s="29">
        <v>44836</v>
      </c>
      <c r="D9" s="28" t="s">
        <v>100</v>
      </c>
      <c r="E9" t="s">
        <v>112</v>
      </c>
      <c r="F9" t="s">
        <v>102</v>
      </c>
      <c r="G9" s="30">
        <v>4000</v>
      </c>
      <c r="H9" s="31"/>
    </row>
    <row r="10" spans="1:8" ht="28.8" customHeight="1" x14ac:dyDescent="0.3">
      <c r="A10" s="28" t="s">
        <v>113</v>
      </c>
      <c r="B10" s="29">
        <v>44835</v>
      </c>
      <c r="C10" s="29">
        <v>44841</v>
      </c>
      <c r="D10" s="28" t="s">
        <v>100</v>
      </c>
      <c r="E10" t="s">
        <v>114</v>
      </c>
      <c r="F10" t="s">
        <v>115</v>
      </c>
      <c r="G10" s="30">
        <v>8000</v>
      </c>
      <c r="H10" s="31"/>
    </row>
    <row r="11" spans="1:8" ht="28.8" customHeight="1" x14ac:dyDescent="0.3">
      <c r="A11" s="28" t="s">
        <v>116</v>
      </c>
      <c r="B11" s="29">
        <v>44855</v>
      </c>
      <c r="C11" s="29">
        <v>44855</v>
      </c>
      <c r="D11" s="28" t="s">
        <v>100</v>
      </c>
      <c r="E11" t="s">
        <v>101</v>
      </c>
      <c r="F11" t="s">
        <v>102</v>
      </c>
      <c r="G11" s="30">
        <v>6500</v>
      </c>
      <c r="H11" s="31"/>
    </row>
    <row r="12" spans="1:8" ht="28.8" customHeight="1" x14ac:dyDescent="0.3">
      <c r="A12" s="28" t="s">
        <v>117</v>
      </c>
      <c r="B12" s="29">
        <v>44861</v>
      </c>
      <c r="C12" s="29">
        <v>44865</v>
      </c>
      <c r="D12" s="28" t="s">
        <v>100</v>
      </c>
      <c r="E12" t="s">
        <v>101</v>
      </c>
      <c r="F12" t="s">
        <v>102</v>
      </c>
      <c r="G12" s="30"/>
      <c r="H12" s="31"/>
    </row>
    <row r="13" spans="1:8" ht="28.8" customHeight="1" x14ac:dyDescent="0.3">
      <c r="A13" s="28" t="s">
        <v>118</v>
      </c>
      <c r="B13" s="29">
        <v>44877</v>
      </c>
      <c r="C13" s="29">
        <v>44877</v>
      </c>
      <c r="D13" s="28" t="s">
        <v>100</v>
      </c>
      <c r="E13" t="s">
        <v>101</v>
      </c>
      <c r="F13" t="s">
        <v>119</v>
      </c>
      <c r="G13" s="30">
        <v>6500</v>
      </c>
      <c r="H13" s="31"/>
    </row>
    <row r="14" spans="1:8" ht="28.8" customHeight="1" x14ac:dyDescent="0.3">
      <c r="A14" s="28" t="s">
        <v>99</v>
      </c>
      <c r="B14" s="29">
        <v>44890</v>
      </c>
      <c r="C14" s="29">
        <v>44891</v>
      </c>
      <c r="D14" s="28" t="s">
        <v>100</v>
      </c>
      <c r="E14" t="s">
        <v>101</v>
      </c>
      <c r="F14" t="s">
        <v>102</v>
      </c>
      <c r="G14" s="30">
        <v>3800</v>
      </c>
      <c r="H14" s="31"/>
    </row>
    <row r="15" spans="1:8" ht="28.8" customHeight="1" x14ac:dyDescent="0.3">
      <c r="A15" s="28" t="s">
        <v>120</v>
      </c>
      <c r="B15" s="29">
        <v>44909</v>
      </c>
      <c r="C15" s="29">
        <v>44914</v>
      </c>
      <c r="D15" s="28" t="s">
        <v>100</v>
      </c>
      <c r="E15" t="s">
        <v>101</v>
      </c>
      <c r="F15" t="s">
        <v>121</v>
      </c>
      <c r="G15" s="30">
        <v>10000</v>
      </c>
      <c r="H15" s="31"/>
    </row>
    <row r="16" spans="1:8" ht="28.8" customHeight="1" x14ac:dyDescent="0.3">
      <c r="A16" s="28" t="s">
        <v>122</v>
      </c>
      <c r="B16" s="29">
        <v>44922</v>
      </c>
      <c r="C16" s="29">
        <v>44924</v>
      </c>
      <c r="D16" s="28" t="s">
        <v>100</v>
      </c>
      <c r="E16" t="s">
        <v>114</v>
      </c>
      <c r="F16" t="s">
        <v>121</v>
      </c>
      <c r="G16" s="30">
        <v>4000</v>
      </c>
      <c r="H16" s="31"/>
    </row>
    <row r="17" spans="1:8" ht="28.8" customHeight="1" x14ac:dyDescent="0.3">
      <c r="A17" s="28" t="s">
        <v>123</v>
      </c>
      <c r="B17" s="29">
        <v>44928</v>
      </c>
      <c r="C17" s="29">
        <v>44946</v>
      </c>
      <c r="D17" s="28" t="s">
        <v>100</v>
      </c>
      <c r="E17" t="s">
        <v>101</v>
      </c>
      <c r="F17" t="s">
        <v>115</v>
      </c>
      <c r="G17" s="30"/>
      <c r="H17" s="31"/>
    </row>
    <row r="18" spans="1:8" ht="28.8" customHeight="1" x14ac:dyDescent="0.3">
      <c r="A18" s="28" t="s">
        <v>124</v>
      </c>
      <c r="B18" s="29">
        <v>44939</v>
      </c>
      <c r="C18" s="29">
        <v>44942</v>
      </c>
      <c r="D18" s="28" t="s">
        <v>100</v>
      </c>
      <c r="E18" t="s">
        <v>101</v>
      </c>
      <c r="F18" t="s">
        <v>125</v>
      </c>
      <c r="G18" s="30">
        <v>800</v>
      </c>
      <c r="H18" s="31"/>
    </row>
    <row r="19" spans="1:8" ht="28.8" customHeight="1" x14ac:dyDescent="0.3">
      <c r="A19" s="28" t="s">
        <v>126</v>
      </c>
      <c r="B19" s="29">
        <v>44983</v>
      </c>
      <c r="C19" s="29">
        <v>44988</v>
      </c>
      <c r="D19" s="28" t="s">
        <v>100</v>
      </c>
      <c r="E19" t="s">
        <v>101</v>
      </c>
      <c r="F19" t="s">
        <v>127</v>
      </c>
      <c r="G19" s="30">
        <v>800</v>
      </c>
      <c r="H19" s="31"/>
    </row>
    <row r="20" spans="1:8" ht="28.8" customHeight="1" x14ac:dyDescent="0.3">
      <c r="A20" s="28" t="s">
        <v>128</v>
      </c>
      <c r="B20" s="29">
        <v>45018</v>
      </c>
      <c r="C20" s="29">
        <v>45023</v>
      </c>
      <c r="D20" s="28" t="s">
        <v>100</v>
      </c>
      <c r="E20" t="s">
        <v>114</v>
      </c>
      <c r="F20" t="s">
        <v>129</v>
      </c>
      <c r="G20" s="30">
        <v>0</v>
      </c>
      <c r="H20" s="31"/>
    </row>
    <row r="21" spans="1:8" ht="28.8" customHeight="1" x14ac:dyDescent="0.3">
      <c r="A21" s="28" t="s">
        <v>130</v>
      </c>
      <c r="B21" s="29">
        <v>45034</v>
      </c>
      <c r="C21" s="29">
        <v>45040</v>
      </c>
      <c r="D21" s="28" t="s">
        <v>100</v>
      </c>
      <c r="E21" t="s">
        <v>112</v>
      </c>
      <c r="F21" t="s">
        <v>102</v>
      </c>
      <c r="G21" s="30">
        <v>5000</v>
      </c>
      <c r="H21" s="31"/>
    </row>
    <row r="22" spans="1:8" ht="28.8" customHeight="1" x14ac:dyDescent="0.3">
      <c r="A22" s="28" t="s">
        <v>131</v>
      </c>
      <c r="B22" s="29">
        <v>45035</v>
      </c>
      <c r="C22" s="29">
        <v>45049</v>
      </c>
      <c r="D22" s="28" t="s">
        <v>100</v>
      </c>
      <c r="E22" t="s">
        <v>101</v>
      </c>
      <c r="F22" t="s">
        <v>132</v>
      </c>
      <c r="G22" s="30">
        <v>10000</v>
      </c>
      <c r="H22" s="31"/>
    </row>
    <row r="23" spans="1:8" ht="28.8" customHeight="1" x14ac:dyDescent="0.3">
      <c r="A23" s="28" t="s">
        <v>133</v>
      </c>
      <c r="B23" s="29">
        <v>45057</v>
      </c>
      <c r="C23" s="29">
        <v>45060</v>
      </c>
      <c r="D23" s="28" t="s">
        <v>100</v>
      </c>
      <c r="E23" t="s">
        <v>101</v>
      </c>
      <c r="F23" t="s">
        <v>132</v>
      </c>
      <c r="G23" s="30">
        <v>4000</v>
      </c>
      <c r="H23" s="31"/>
    </row>
    <row r="24" spans="1:8" ht="28.8" customHeight="1" x14ac:dyDescent="0.3">
      <c r="A24" s="28"/>
      <c r="B24" s="29"/>
      <c r="C24" s="29"/>
      <c r="D24" s="28"/>
      <c r="G24" s="30"/>
      <c r="H24" s="31"/>
    </row>
    <row r="25" spans="1:8" ht="28.8" customHeight="1" x14ac:dyDescent="0.3">
      <c r="A25" s="28" t="s">
        <v>134</v>
      </c>
      <c r="B25" s="29">
        <v>44587</v>
      </c>
      <c r="C25" s="29">
        <v>44874</v>
      </c>
      <c r="D25" s="26" t="s">
        <v>135</v>
      </c>
      <c r="E25" t="s">
        <v>114</v>
      </c>
      <c r="F25" t="s">
        <v>136</v>
      </c>
      <c r="G25" s="30">
        <v>50</v>
      </c>
      <c r="H25" s="31" t="s">
        <v>137</v>
      </c>
    </row>
    <row r="26" spans="1:8" ht="28.8" customHeight="1" x14ac:dyDescent="0.3">
      <c r="A26" s="28" t="s">
        <v>138</v>
      </c>
      <c r="B26" s="29">
        <v>44690</v>
      </c>
      <c r="C26" s="29">
        <v>44867</v>
      </c>
      <c r="D26" s="28" t="s">
        <v>135</v>
      </c>
      <c r="E26" t="s">
        <v>112</v>
      </c>
      <c r="F26" t="s">
        <v>136</v>
      </c>
      <c r="G26" s="30">
        <v>80</v>
      </c>
      <c r="H26" s="31" t="s">
        <v>139</v>
      </c>
    </row>
    <row r="27" spans="1:8" ht="28.8" customHeight="1" x14ac:dyDescent="0.3">
      <c r="A27" s="28" t="s">
        <v>140</v>
      </c>
      <c r="B27" s="29">
        <v>44739</v>
      </c>
      <c r="C27" s="29">
        <v>44743</v>
      </c>
      <c r="D27" s="28" t="s">
        <v>135</v>
      </c>
      <c r="E27" t="s">
        <v>101</v>
      </c>
      <c r="F27" t="s">
        <v>104</v>
      </c>
      <c r="G27" s="30">
        <v>8000</v>
      </c>
      <c r="H27" s="31"/>
    </row>
    <row r="28" spans="1:8" ht="28.8" customHeight="1" x14ac:dyDescent="0.3">
      <c r="A28" s="28" t="s">
        <v>141</v>
      </c>
      <c r="B28" s="29">
        <v>44756</v>
      </c>
      <c r="C28" s="29">
        <v>44759</v>
      </c>
      <c r="D28" s="28" t="s">
        <v>135</v>
      </c>
      <c r="E28" t="s">
        <v>114</v>
      </c>
      <c r="F28" t="s">
        <v>142</v>
      </c>
      <c r="G28" s="30">
        <v>300</v>
      </c>
      <c r="H28" s="31"/>
    </row>
    <row r="29" spans="1:8" ht="28.8" customHeight="1" x14ac:dyDescent="0.3">
      <c r="A29" s="28" t="s">
        <v>143</v>
      </c>
      <c r="B29" s="29">
        <v>44758</v>
      </c>
      <c r="C29" s="29">
        <v>44758</v>
      </c>
      <c r="D29" s="28" t="s">
        <v>135</v>
      </c>
      <c r="E29" t="s">
        <v>101</v>
      </c>
      <c r="F29" t="s">
        <v>106</v>
      </c>
      <c r="G29" s="30">
        <v>250</v>
      </c>
      <c r="H29" s="31"/>
    </row>
    <row r="30" spans="1:8" ht="28.8" customHeight="1" x14ac:dyDescent="0.3">
      <c r="A30" s="28" t="s">
        <v>144</v>
      </c>
      <c r="B30" s="29">
        <v>44762</v>
      </c>
      <c r="C30" s="29">
        <v>44766</v>
      </c>
      <c r="D30" s="28" t="s">
        <v>135</v>
      </c>
      <c r="E30" t="s">
        <v>101</v>
      </c>
      <c r="F30" t="s">
        <v>145</v>
      </c>
      <c r="G30" s="30">
        <v>2200</v>
      </c>
      <c r="H30" s="31"/>
    </row>
    <row r="31" spans="1:8" ht="28.8" customHeight="1" x14ac:dyDescent="0.3">
      <c r="A31" s="28" t="s">
        <v>146</v>
      </c>
      <c r="B31" s="29">
        <v>44763</v>
      </c>
      <c r="C31" s="29">
        <v>44766</v>
      </c>
      <c r="D31" s="28" t="s">
        <v>135</v>
      </c>
      <c r="E31" t="s">
        <v>114</v>
      </c>
      <c r="F31" t="s">
        <v>142</v>
      </c>
      <c r="G31" s="30">
        <v>2500</v>
      </c>
      <c r="H31" s="31"/>
    </row>
    <row r="32" spans="1:8" ht="28.8" customHeight="1" x14ac:dyDescent="0.3">
      <c r="A32" s="28" t="s">
        <v>147</v>
      </c>
      <c r="B32" s="29">
        <v>44764</v>
      </c>
      <c r="C32" s="29">
        <v>44765</v>
      </c>
      <c r="D32" s="28" t="s">
        <v>135</v>
      </c>
      <c r="E32" t="s">
        <v>114</v>
      </c>
      <c r="F32" t="s">
        <v>148</v>
      </c>
      <c r="G32" s="30">
        <v>1300</v>
      </c>
      <c r="H32" s="31"/>
    </row>
    <row r="33" spans="1:8" ht="28.8" customHeight="1" x14ac:dyDescent="0.3">
      <c r="A33" s="28" t="s">
        <v>149</v>
      </c>
      <c r="B33" s="29">
        <v>44768</v>
      </c>
      <c r="C33" s="29">
        <v>44769</v>
      </c>
      <c r="D33" s="28" t="s">
        <v>135</v>
      </c>
      <c r="E33" t="s">
        <v>114</v>
      </c>
      <c r="F33" t="s">
        <v>150</v>
      </c>
      <c r="G33" s="30">
        <v>200</v>
      </c>
      <c r="H33" s="31"/>
    </row>
    <row r="34" spans="1:8" ht="28.8" customHeight="1" x14ac:dyDescent="0.3">
      <c r="A34" s="28" t="s">
        <v>151</v>
      </c>
      <c r="B34" s="29">
        <v>44770</v>
      </c>
      <c r="C34" s="29">
        <v>44770</v>
      </c>
      <c r="D34" s="28" t="s">
        <v>135</v>
      </c>
      <c r="E34" t="s">
        <v>152</v>
      </c>
      <c r="F34" t="s">
        <v>153</v>
      </c>
      <c r="G34" s="30">
        <v>20</v>
      </c>
      <c r="H34" s="31"/>
    </row>
    <row r="35" spans="1:8" ht="28.8" customHeight="1" x14ac:dyDescent="0.3">
      <c r="A35" s="28" t="s">
        <v>154</v>
      </c>
      <c r="B35" s="29">
        <v>44771</v>
      </c>
      <c r="C35" s="29">
        <v>44781</v>
      </c>
      <c r="D35" s="28" t="s">
        <v>135</v>
      </c>
      <c r="E35" t="s">
        <v>114</v>
      </c>
      <c r="F35" t="s">
        <v>155</v>
      </c>
      <c r="G35" s="30">
        <v>20000</v>
      </c>
      <c r="H35" s="31"/>
    </row>
    <row r="36" spans="1:8" ht="28.8" customHeight="1" x14ac:dyDescent="0.3">
      <c r="A36" s="28" t="s">
        <v>156</v>
      </c>
      <c r="B36" s="29">
        <v>44782</v>
      </c>
      <c r="C36" s="29">
        <v>44874</v>
      </c>
      <c r="D36" s="28" t="s">
        <v>135</v>
      </c>
      <c r="E36" t="s">
        <v>114</v>
      </c>
      <c r="F36" t="s">
        <v>142</v>
      </c>
      <c r="G36" s="30">
        <v>8000</v>
      </c>
      <c r="H36" s="31"/>
    </row>
    <row r="37" spans="1:8" ht="28.8" customHeight="1" x14ac:dyDescent="0.3">
      <c r="A37" s="28" t="s">
        <v>157</v>
      </c>
      <c r="B37" s="29">
        <v>44798</v>
      </c>
      <c r="C37" s="29">
        <v>44806</v>
      </c>
      <c r="D37" s="28" t="s">
        <v>135</v>
      </c>
      <c r="E37" t="s">
        <v>114</v>
      </c>
      <c r="F37" t="s">
        <v>158</v>
      </c>
      <c r="G37" s="30">
        <v>1500</v>
      </c>
      <c r="H37" s="31"/>
    </row>
    <row r="38" spans="1:8" ht="28.8" customHeight="1" x14ac:dyDescent="0.3">
      <c r="A38" s="28" t="s">
        <v>159</v>
      </c>
      <c r="B38" s="29">
        <v>44811</v>
      </c>
      <c r="C38" s="29">
        <v>44816</v>
      </c>
      <c r="D38" s="28" t="s">
        <v>135</v>
      </c>
      <c r="E38" t="s">
        <v>101</v>
      </c>
      <c r="F38" t="s">
        <v>115</v>
      </c>
      <c r="G38" s="30">
        <v>2000</v>
      </c>
      <c r="H38" s="31"/>
    </row>
    <row r="39" spans="1:8" ht="28.8" customHeight="1" x14ac:dyDescent="0.3">
      <c r="A39" s="28" t="s">
        <v>160</v>
      </c>
      <c r="B39" s="29">
        <v>44813</v>
      </c>
      <c r="C39" s="29">
        <v>44815</v>
      </c>
      <c r="D39" s="28" t="s">
        <v>135</v>
      </c>
      <c r="E39" t="s">
        <v>114</v>
      </c>
      <c r="F39" t="s">
        <v>142</v>
      </c>
      <c r="G39" s="30">
        <v>5000</v>
      </c>
      <c r="H39" s="31"/>
    </row>
    <row r="40" spans="1:8" ht="28.8" customHeight="1" x14ac:dyDescent="0.3">
      <c r="A40" s="28" t="s">
        <v>161</v>
      </c>
      <c r="B40" s="29">
        <v>44814</v>
      </c>
      <c r="C40" s="29">
        <v>44814</v>
      </c>
      <c r="D40" s="28" t="s">
        <v>135</v>
      </c>
      <c r="E40" t="s">
        <v>114</v>
      </c>
      <c r="F40" t="s">
        <v>162</v>
      </c>
      <c r="G40" s="30">
        <v>350</v>
      </c>
      <c r="H40" s="31"/>
    </row>
    <row r="41" spans="1:8" ht="28.8" customHeight="1" x14ac:dyDescent="0.3">
      <c r="A41" s="28" t="s">
        <v>163</v>
      </c>
      <c r="B41" s="29">
        <v>44819</v>
      </c>
      <c r="C41" s="29">
        <v>44821</v>
      </c>
      <c r="D41" s="28" t="s">
        <v>135</v>
      </c>
      <c r="E41" t="s">
        <v>101</v>
      </c>
      <c r="F41" t="s">
        <v>115</v>
      </c>
      <c r="G41" s="30">
        <v>1500</v>
      </c>
      <c r="H41" s="31"/>
    </row>
    <row r="42" spans="1:8" ht="28.8" customHeight="1" x14ac:dyDescent="0.3">
      <c r="A42" s="28" t="s">
        <v>164</v>
      </c>
      <c r="B42" s="29">
        <v>44826</v>
      </c>
      <c r="C42" s="29">
        <v>44829</v>
      </c>
      <c r="D42" s="28" t="s">
        <v>135</v>
      </c>
      <c r="E42" t="s">
        <v>114</v>
      </c>
      <c r="F42" t="s">
        <v>142</v>
      </c>
      <c r="G42" s="30">
        <v>1000</v>
      </c>
      <c r="H42" s="31"/>
    </row>
    <row r="43" spans="1:8" ht="28.8" customHeight="1" x14ac:dyDescent="0.3">
      <c r="A43" s="28" t="s">
        <v>151</v>
      </c>
      <c r="B43" s="29">
        <v>44826</v>
      </c>
      <c r="C43" s="29">
        <v>44826</v>
      </c>
      <c r="D43" s="28" t="s">
        <v>135</v>
      </c>
      <c r="E43" t="s">
        <v>152</v>
      </c>
      <c r="F43" t="s">
        <v>153</v>
      </c>
      <c r="G43" s="30">
        <v>20</v>
      </c>
      <c r="H43" s="31"/>
    </row>
    <row r="44" spans="1:8" ht="28.8" customHeight="1" x14ac:dyDescent="0.3">
      <c r="A44" s="28" t="s">
        <v>165</v>
      </c>
      <c r="B44" s="29">
        <v>44840</v>
      </c>
      <c r="C44" s="29">
        <v>44844</v>
      </c>
      <c r="D44" s="28" t="s">
        <v>135</v>
      </c>
      <c r="E44" t="s">
        <v>114</v>
      </c>
      <c r="F44" t="s">
        <v>148</v>
      </c>
      <c r="G44" s="30">
        <v>2000</v>
      </c>
      <c r="H44" s="31"/>
    </row>
    <row r="45" spans="1:8" ht="28.8" customHeight="1" x14ac:dyDescent="0.3">
      <c r="A45" s="28" t="s">
        <v>166</v>
      </c>
      <c r="B45" s="29">
        <v>44840</v>
      </c>
      <c r="C45" s="29">
        <v>44841</v>
      </c>
      <c r="D45" s="28" t="s">
        <v>135</v>
      </c>
      <c r="E45" t="s">
        <v>112</v>
      </c>
      <c r="F45" t="s">
        <v>162</v>
      </c>
      <c r="G45" s="30">
        <v>100</v>
      </c>
      <c r="H45" s="31"/>
    </row>
    <row r="46" spans="1:8" ht="28.8" customHeight="1" x14ac:dyDescent="0.3">
      <c r="A46" s="28" t="s">
        <v>167</v>
      </c>
      <c r="B46" s="29">
        <v>44840</v>
      </c>
      <c r="C46" s="29">
        <v>44842</v>
      </c>
      <c r="D46" s="28" t="s">
        <v>135</v>
      </c>
      <c r="E46" t="s">
        <v>101</v>
      </c>
      <c r="F46" t="s">
        <v>168</v>
      </c>
      <c r="G46" s="30">
        <v>2250</v>
      </c>
      <c r="H46" s="31"/>
    </row>
    <row r="47" spans="1:8" ht="28.8" customHeight="1" x14ac:dyDescent="0.3">
      <c r="A47" s="28" t="s">
        <v>169</v>
      </c>
      <c r="B47" s="29">
        <v>44843</v>
      </c>
      <c r="C47" s="29">
        <v>44843</v>
      </c>
      <c r="D47" s="28" t="s">
        <v>135</v>
      </c>
      <c r="E47" t="s">
        <v>101</v>
      </c>
      <c r="F47" t="s">
        <v>170</v>
      </c>
      <c r="G47" s="30">
        <v>500</v>
      </c>
      <c r="H47" s="31"/>
    </row>
    <row r="48" spans="1:8" ht="28.8" customHeight="1" x14ac:dyDescent="0.3">
      <c r="A48" s="28" t="s">
        <v>171</v>
      </c>
      <c r="B48" s="29">
        <v>44845</v>
      </c>
      <c r="C48" s="29">
        <v>44850</v>
      </c>
      <c r="D48" s="28" t="s">
        <v>135</v>
      </c>
      <c r="E48" t="s">
        <v>101</v>
      </c>
      <c r="F48" t="s">
        <v>172</v>
      </c>
      <c r="G48" s="30">
        <v>3000</v>
      </c>
      <c r="H48" s="31"/>
    </row>
    <row r="49" spans="1:8" ht="28.8" customHeight="1" x14ac:dyDescent="0.3">
      <c r="A49" s="28" t="s">
        <v>173</v>
      </c>
      <c r="B49" s="29">
        <v>44847</v>
      </c>
      <c r="C49" s="29">
        <v>44853</v>
      </c>
      <c r="D49" s="28" t="s">
        <v>135</v>
      </c>
      <c r="E49" t="s">
        <v>114</v>
      </c>
      <c r="F49" t="s">
        <v>172</v>
      </c>
      <c r="G49" s="30">
        <v>1100</v>
      </c>
      <c r="H49" s="31"/>
    </row>
    <row r="50" spans="1:8" ht="28.8" customHeight="1" x14ac:dyDescent="0.3">
      <c r="A50" s="28" t="s">
        <v>147</v>
      </c>
      <c r="B50" s="29">
        <v>44848</v>
      </c>
      <c r="C50" s="29">
        <v>44849</v>
      </c>
      <c r="D50" s="28" t="s">
        <v>135</v>
      </c>
      <c r="E50" t="s">
        <v>114</v>
      </c>
      <c r="F50" t="s">
        <v>148</v>
      </c>
      <c r="G50" s="30">
        <v>1100</v>
      </c>
      <c r="H50" s="31"/>
    </row>
    <row r="51" spans="1:8" ht="28.8" customHeight="1" x14ac:dyDescent="0.3">
      <c r="A51" s="28" t="s">
        <v>174</v>
      </c>
      <c r="B51" s="29">
        <v>44851</v>
      </c>
      <c r="C51" s="29">
        <v>44865</v>
      </c>
      <c r="D51" s="28" t="s">
        <v>135</v>
      </c>
      <c r="E51" t="s">
        <v>101</v>
      </c>
      <c r="F51" t="s">
        <v>175</v>
      </c>
      <c r="G51" s="30"/>
      <c r="H51" s="31" t="s">
        <v>176</v>
      </c>
    </row>
    <row r="52" spans="1:8" ht="28.8" customHeight="1" x14ac:dyDescent="0.3">
      <c r="A52" s="28" t="s">
        <v>177</v>
      </c>
      <c r="B52" s="29">
        <v>44854</v>
      </c>
      <c r="C52" s="29">
        <v>44857</v>
      </c>
      <c r="D52" s="28" t="s">
        <v>135</v>
      </c>
      <c r="E52" t="s">
        <v>101</v>
      </c>
      <c r="F52" t="s">
        <v>148</v>
      </c>
      <c r="G52" s="30">
        <v>500</v>
      </c>
      <c r="H52" s="31"/>
    </row>
    <row r="53" spans="1:8" ht="28.8" customHeight="1" x14ac:dyDescent="0.3">
      <c r="A53" s="28" t="s">
        <v>146</v>
      </c>
      <c r="B53" s="29">
        <v>44854</v>
      </c>
      <c r="C53" s="29">
        <v>44857</v>
      </c>
      <c r="D53" s="28" t="s">
        <v>135</v>
      </c>
      <c r="E53" t="s">
        <v>114</v>
      </c>
      <c r="F53" t="s">
        <v>178</v>
      </c>
      <c r="G53" s="30">
        <v>3500</v>
      </c>
      <c r="H53" s="31"/>
    </row>
    <row r="54" spans="1:8" ht="28.8" customHeight="1" x14ac:dyDescent="0.3">
      <c r="A54" s="28" t="s">
        <v>179</v>
      </c>
      <c r="B54" s="29">
        <v>44854</v>
      </c>
      <c r="C54" s="29">
        <v>44857</v>
      </c>
      <c r="D54" s="28" t="s">
        <v>135</v>
      </c>
      <c r="E54" t="s">
        <v>114</v>
      </c>
      <c r="F54" t="s">
        <v>115</v>
      </c>
      <c r="G54" s="30">
        <v>1500</v>
      </c>
      <c r="H54" s="31"/>
    </row>
    <row r="55" spans="1:8" ht="28.8" customHeight="1" x14ac:dyDescent="0.3">
      <c r="A55" s="28" t="s">
        <v>180</v>
      </c>
      <c r="B55" s="29">
        <v>44856</v>
      </c>
      <c r="C55" s="29">
        <v>44857</v>
      </c>
      <c r="D55" s="28" t="s">
        <v>135</v>
      </c>
      <c r="E55" t="s">
        <v>114</v>
      </c>
      <c r="F55" t="s">
        <v>178</v>
      </c>
      <c r="G55" s="30">
        <v>2500</v>
      </c>
      <c r="H55" s="31"/>
    </row>
    <row r="56" spans="1:8" ht="28.8" customHeight="1" x14ac:dyDescent="0.3">
      <c r="A56" s="28" t="s">
        <v>181</v>
      </c>
      <c r="B56" s="29">
        <v>44860</v>
      </c>
      <c r="C56" s="29">
        <v>44868</v>
      </c>
      <c r="D56" s="28" t="s">
        <v>135</v>
      </c>
      <c r="E56" t="s">
        <v>114</v>
      </c>
      <c r="F56" t="s">
        <v>158</v>
      </c>
      <c r="G56" s="30">
        <v>5000</v>
      </c>
      <c r="H56" s="31"/>
    </row>
    <row r="57" spans="1:8" ht="28.8" customHeight="1" x14ac:dyDescent="0.3">
      <c r="A57" s="28" t="s">
        <v>174</v>
      </c>
      <c r="B57" s="29">
        <v>44866</v>
      </c>
      <c r="C57" s="29">
        <v>44895</v>
      </c>
      <c r="D57" s="28" t="s">
        <v>135</v>
      </c>
      <c r="E57" t="s">
        <v>101</v>
      </c>
      <c r="F57" t="s">
        <v>175</v>
      </c>
      <c r="G57" s="30">
        <v>300</v>
      </c>
      <c r="H57" s="31" t="s">
        <v>176</v>
      </c>
    </row>
    <row r="58" spans="1:8" ht="28.8" customHeight="1" x14ac:dyDescent="0.3">
      <c r="A58" s="28" t="s">
        <v>182</v>
      </c>
      <c r="B58" s="29">
        <v>44869</v>
      </c>
      <c r="C58" s="29">
        <v>44871</v>
      </c>
      <c r="D58" s="28" t="s">
        <v>135</v>
      </c>
      <c r="E58" t="s">
        <v>101</v>
      </c>
      <c r="F58" t="s">
        <v>170</v>
      </c>
      <c r="G58" s="30">
        <v>400</v>
      </c>
      <c r="H58" s="31"/>
    </row>
    <row r="59" spans="1:8" ht="28.8" customHeight="1" x14ac:dyDescent="0.3">
      <c r="A59" s="28" t="s">
        <v>183</v>
      </c>
      <c r="B59" s="29">
        <v>44875</v>
      </c>
      <c r="C59" s="29">
        <v>44882</v>
      </c>
      <c r="D59" s="28" t="s">
        <v>135</v>
      </c>
      <c r="E59" t="s">
        <v>114</v>
      </c>
      <c r="F59" t="s">
        <v>172</v>
      </c>
      <c r="G59" s="30">
        <v>1000</v>
      </c>
      <c r="H59" s="31"/>
    </row>
    <row r="60" spans="1:8" ht="28.8" customHeight="1" x14ac:dyDescent="0.3">
      <c r="A60" s="28" t="s">
        <v>174</v>
      </c>
      <c r="B60" s="29">
        <v>44896</v>
      </c>
      <c r="C60" s="29">
        <v>44925</v>
      </c>
      <c r="D60" s="28" t="s">
        <v>135</v>
      </c>
      <c r="E60" t="s">
        <v>101</v>
      </c>
      <c r="F60" t="s">
        <v>175</v>
      </c>
      <c r="G60" s="30">
        <v>300</v>
      </c>
      <c r="H60" s="31" t="s">
        <v>176</v>
      </c>
    </row>
    <row r="61" spans="1:8" ht="28.8" customHeight="1" x14ac:dyDescent="0.3">
      <c r="A61" s="28" t="s">
        <v>151</v>
      </c>
      <c r="B61" s="29">
        <v>44896</v>
      </c>
      <c r="C61" s="29">
        <v>44896</v>
      </c>
      <c r="D61" s="28" t="s">
        <v>135</v>
      </c>
      <c r="E61" t="s">
        <v>152</v>
      </c>
      <c r="F61" t="s">
        <v>153</v>
      </c>
      <c r="G61" s="30">
        <v>20</v>
      </c>
      <c r="H61" s="31"/>
    </row>
    <row r="62" spans="1:8" ht="28.8" customHeight="1" x14ac:dyDescent="0.3">
      <c r="A62" s="28" t="s">
        <v>184</v>
      </c>
      <c r="B62" s="29">
        <v>44901</v>
      </c>
      <c r="C62" s="29">
        <v>44901</v>
      </c>
      <c r="D62" s="28" t="s">
        <v>135</v>
      </c>
      <c r="E62" t="s">
        <v>101</v>
      </c>
      <c r="F62" t="s">
        <v>136</v>
      </c>
      <c r="G62" s="30">
        <v>100</v>
      </c>
      <c r="H62" s="31"/>
    </row>
    <row r="63" spans="1:8" ht="28.8" customHeight="1" x14ac:dyDescent="0.3">
      <c r="A63" s="28" t="s">
        <v>146</v>
      </c>
      <c r="B63" s="29">
        <v>44903</v>
      </c>
      <c r="C63" s="29">
        <v>44906</v>
      </c>
      <c r="D63" s="28" t="s">
        <v>135</v>
      </c>
      <c r="E63" t="s">
        <v>114</v>
      </c>
      <c r="F63" t="s">
        <v>178</v>
      </c>
      <c r="G63" s="30">
        <v>3500</v>
      </c>
      <c r="H63" s="31"/>
    </row>
    <row r="64" spans="1:8" ht="28.8" customHeight="1" x14ac:dyDescent="0.3">
      <c r="A64" s="28" t="s">
        <v>185</v>
      </c>
      <c r="B64" s="29">
        <v>44911</v>
      </c>
      <c r="C64" s="29">
        <v>44912</v>
      </c>
      <c r="D64" s="28" t="s">
        <v>135</v>
      </c>
      <c r="E64" t="s">
        <v>114</v>
      </c>
      <c r="F64" t="s">
        <v>170</v>
      </c>
      <c r="G64" s="30">
        <v>900</v>
      </c>
      <c r="H64" s="31"/>
    </row>
    <row r="65" spans="1:8" ht="28.8" customHeight="1" x14ac:dyDescent="0.3">
      <c r="A65" s="28" t="s">
        <v>174</v>
      </c>
      <c r="B65" s="29">
        <v>44927</v>
      </c>
      <c r="C65" s="29">
        <v>44956</v>
      </c>
      <c r="D65" s="28" t="s">
        <v>135</v>
      </c>
      <c r="E65" t="s">
        <v>112</v>
      </c>
      <c r="F65" t="s">
        <v>175</v>
      </c>
      <c r="G65" s="30">
        <v>300</v>
      </c>
      <c r="H65" s="31" t="s">
        <v>176</v>
      </c>
    </row>
    <row r="66" spans="1:8" ht="28.8" customHeight="1" x14ac:dyDescent="0.3">
      <c r="A66" s="28" t="s">
        <v>186</v>
      </c>
      <c r="B66" s="29">
        <v>44943</v>
      </c>
      <c r="C66" s="29">
        <v>44957</v>
      </c>
      <c r="D66" s="28" t="s">
        <v>135</v>
      </c>
      <c r="E66" t="s">
        <v>112</v>
      </c>
      <c r="F66" t="s">
        <v>155</v>
      </c>
      <c r="G66" s="30">
        <v>250</v>
      </c>
      <c r="H66" s="31"/>
    </row>
    <row r="67" spans="1:8" ht="28.8" customHeight="1" x14ac:dyDescent="0.3">
      <c r="A67" s="28" t="s">
        <v>187</v>
      </c>
      <c r="B67" s="29">
        <v>44952</v>
      </c>
      <c r="C67" s="29">
        <v>44955</v>
      </c>
      <c r="D67" s="28" t="s">
        <v>135</v>
      </c>
      <c r="E67" t="s">
        <v>101</v>
      </c>
      <c r="F67" t="s">
        <v>188</v>
      </c>
      <c r="G67" s="30">
        <v>600</v>
      </c>
      <c r="H67" s="31"/>
    </row>
    <row r="68" spans="1:8" ht="28.8" customHeight="1" x14ac:dyDescent="0.3">
      <c r="A68" s="28" t="s">
        <v>189</v>
      </c>
      <c r="B68" s="29">
        <v>44960</v>
      </c>
      <c r="C68" s="29">
        <v>44967</v>
      </c>
      <c r="D68" s="28" t="s">
        <v>135</v>
      </c>
      <c r="E68" t="s">
        <v>101</v>
      </c>
      <c r="F68" t="s">
        <v>158</v>
      </c>
      <c r="G68" s="30">
        <v>1500</v>
      </c>
      <c r="H68" s="31"/>
    </row>
    <row r="69" spans="1:8" ht="28.8" customHeight="1" x14ac:dyDescent="0.3">
      <c r="A69" s="28" t="s">
        <v>190</v>
      </c>
      <c r="B69" s="29">
        <v>44969</v>
      </c>
      <c r="C69" s="29">
        <v>44974</v>
      </c>
      <c r="D69" s="28" t="s">
        <v>135</v>
      </c>
      <c r="E69" t="s">
        <v>101</v>
      </c>
      <c r="F69" t="s">
        <v>129</v>
      </c>
      <c r="G69" s="30">
        <v>2500</v>
      </c>
      <c r="H69" s="31"/>
    </row>
    <row r="70" spans="1:8" ht="28.8" customHeight="1" x14ac:dyDescent="0.3">
      <c r="A70" s="28" t="s">
        <v>191</v>
      </c>
      <c r="B70" s="29">
        <v>44976</v>
      </c>
      <c r="C70" s="29">
        <v>44982</v>
      </c>
      <c r="D70" s="28" t="s">
        <v>135</v>
      </c>
      <c r="E70" t="s">
        <v>101</v>
      </c>
      <c r="F70" t="s">
        <v>158</v>
      </c>
      <c r="G70" s="30">
        <v>2500</v>
      </c>
      <c r="H70" s="31"/>
    </row>
    <row r="71" spans="1:8" ht="28.8" customHeight="1" x14ac:dyDescent="0.3">
      <c r="A71" s="28" t="s">
        <v>192</v>
      </c>
      <c r="B71" s="29">
        <v>44986</v>
      </c>
      <c r="C71" s="29">
        <v>44992</v>
      </c>
      <c r="D71" s="28" t="s">
        <v>135</v>
      </c>
      <c r="E71" t="s">
        <v>101</v>
      </c>
      <c r="F71" t="s">
        <v>132</v>
      </c>
      <c r="G71" s="30">
        <v>3000</v>
      </c>
      <c r="H71" s="31"/>
    </row>
    <row r="72" spans="1:8" ht="28.8" customHeight="1" x14ac:dyDescent="0.3">
      <c r="A72" s="28" t="s">
        <v>193</v>
      </c>
      <c r="B72" s="29">
        <v>45026</v>
      </c>
      <c r="C72" s="29">
        <v>45031</v>
      </c>
      <c r="D72" s="28" t="s">
        <v>135</v>
      </c>
      <c r="E72" t="s">
        <v>101</v>
      </c>
      <c r="F72" t="s">
        <v>121</v>
      </c>
      <c r="G72" s="30">
        <v>6300</v>
      </c>
      <c r="H72" s="31"/>
    </row>
    <row r="73" spans="1:8" ht="28.8" customHeight="1" x14ac:dyDescent="0.3">
      <c r="A73" s="28" t="s">
        <v>194</v>
      </c>
      <c r="B73" s="29">
        <v>45029</v>
      </c>
      <c r="C73" s="29">
        <v>45032</v>
      </c>
      <c r="D73" s="28" t="s">
        <v>135</v>
      </c>
      <c r="E73" t="s">
        <v>112</v>
      </c>
      <c r="F73" t="s">
        <v>148</v>
      </c>
      <c r="G73" s="30">
        <v>800</v>
      </c>
      <c r="H73" s="31"/>
    </row>
    <row r="74" spans="1:8" ht="28.8" customHeight="1" x14ac:dyDescent="0.3">
      <c r="A74" s="28" t="s">
        <v>195</v>
      </c>
      <c r="B74" s="29">
        <v>45029</v>
      </c>
      <c r="C74" s="29">
        <v>45032</v>
      </c>
      <c r="D74" s="28" t="s">
        <v>135</v>
      </c>
      <c r="E74" t="s">
        <v>101</v>
      </c>
      <c r="F74" t="s">
        <v>172</v>
      </c>
      <c r="G74" s="30">
        <v>1500</v>
      </c>
      <c r="H74" s="31"/>
    </row>
    <row r="75" spans="1:8" ht="28.8" customHeight="1" x14ac:dyDescent="0.3">
      <c r="A75" s="28" t="s">
        <v>196</v>
      </c>
      <c r="B75" s="29">
        <v>45035</v>
      </c>
      <c r="C75" s="29">
        <v>45049</v>
      </c>
      <c r="D75" s="28" t="s">
        <v>135</v>
      </c>
      <c r="E75" t="s">
        <v>101</v>
      </c>
      <c r="F75" t="s">
        <v>132</v>
      </c>
      <c r="G75" s="30">
        <v>20000</v>
      </c>
      <c r="H75" s="31"/>
    </row>
    <row r="76" spans="1:8" ht="28.8" customHeight="1" x14ac:dyDescent="0.3">
      <c r="A76" s="28" t="s">
        <v>197</v>
      </c>
      <c r="B76" s="29">
        <v>45049</v>
      </c>
      <c r="C76" s="29">
        <v>45054</v>
      </c>
      <c r="D76" s="28" t="s">
        <v>135</v>
      </c>
      <c r="E76" t="s">
        <v>112</v>
      </c>
      <c r="F76" t="s">
        <v>121</v>
      </c>
      <c r="G76" s="30">
        <v>850</v>
      </c>
      <c r="H76" s="31"/>
    </row>
    <row r="77" spans="1:8" ht="28.8" customHeight="1" x14ac:dyDescent="0.3">
      <c r="A77" s="28" t="s">
        <v>198</v>
      </c>
      <c r="B77" s="29">
        <v>45056</v>
      </c>
      <c r="C77" s="29">
        <v>45062</v>
      </c>
      <c r="D77" s="28" t="s">
        <v>135</v>
      </c>
      <c r="E77" t="s">
        <v>101</v>
      </c>
      <c r="F77" t="s">
        <v>121</v>
      </c>
      <c r="G77" s="30">
        <v>1500</v>
      </c>
      <c r="H77" s="31"/>
    </row>
    <row r="78" spans="1:8" ht="28.8" customHeight="1" x14ac:dyDescent="0.3">
      <c r="A78" s="28" t="s">
        <v>199</v>
      </c>
      <c r="B78" s="29">
        <v>45063</v>
      </c>
      <c r="C78" s="29">
        <v>45069</v>
      </c>
      <c r="D78" s="28" t="s">
        <v>135</v>
      </c>
      <c r="E78" t="s">
        <v>112</v>
      </c>
      <c r="F78" t="s">
        <v>121</v>
      </c>
      <c r="G78" s="30">
        <v>0</v>
      </c>
      <c r="H78" s="31"/>
    </row>
    <row r="79" spans="1:8" ht="28.8" customHeight="1" x14ac:dyDescent="0.3">
      <c r="A79" s="28" t="s">
        <v>200</v>
      </c>
      <c r="B79" s="29">
        <v>45070</v>
      </c>
      <c r="C79" s="29">
        <v>45077</v>
      </c>
      <c r="D79" s="28" t="s">
        <v>135</v>
      </c>
      <c r="E79" t="s">
        <v>101</v>
      </c>
      <c r="F79" t="s">
        <v>121</v>
      </c>
      <c r="G79" s="30">
        <v>10000</v>
      </c>
      <c r="H79" s="31"/>
    </row>
    <row r="80" spans="1:8" ht="28.8" customHeight="1" x14ac:dyDescent="0.3">
      <c r="A80" s="28" t="s">
        <v>201</v>
      </c>
      <c r="B80" s="29">
        <v>45079</v>
      </c>
      <c r="C80" s="29">
        <v>45084</v>
      </c>
      <c r="D80" s="28" t="s">
        <v>135</v>
      </c>
      <c r="E80" t="s">
        <v>101</v>
      </c>
      <c r="F80" t="s">
        <v>158</v>
      </c>
      <c r="G80" s="30">
        <v>3500</v>
      </c>
      <c r="H80" s="31"/>
    </row>
    <row r="81" spans="1:8" ht="28.8" customHeight="1" x14ac:dyDescent="0.3">
      <c r="A81" s="28"/>
      <c r="B81" s="29"/>
      <c r="C81" s="29"/>
      <c r="D81" s="28"/>
      <c r="G81" s="30"/>
      <c r="H81" s="31"/>
    </row>
    <row r="82" spans="1:8" ht="28.8" customHeight="1" x14ac:dyDescent="0.3">
      <c r="A82" s="28" t="s">
        <v>202</v>
      </c>
      <c r="B82" s="29">
        <v>44695</v>
      </c>
      <c r="C82" s="29">
        <v>45443</v>
      </c>
      <c r="D82" s="26" t="s">
        <v>203</v>
      </c>
      <c r="E82" t="s">
        <v>101</v>
      </c>
      <c r="F82" t="s">
        <v>204</v>
      </c>
      <c r="G82" s="30">
        <v>2500</v>
      </c>
      <c r="H82" s="31"/>
    </row>
    <row r="83" spans="1:8" ht="28.8" customHeight="1" x14ac:dyDescent="0.3">
      <c r="A83" s="28" t="s">
        <v>205</v>
      </c>
      <c r="B83" s="29">
        <v>44749</v>
      </c>
      <c r="C83" s="29">
        <v>44752</v>
      </c>
      <c r="D83" s="28" t="s">
        <v>203</v>
      </c>
      <c r="E83" t="s">
        <v>114</v>
      </c>
      <c r="F83" t="s">
        <v>206</v>
      </c>
      <c r="G83" s="30">
        <v>250</v>
      </c>
      <c r="H83" s="31"/>
    </row>
    <row r="84" spans="1:8" ht="28.8" customHeight="1" x14ac:dyDescent="0.3">
      <c r="A84" s="28" t="s">
        <v>207</v>
      </c>
      <c r="B84" s="29">
        <v>44755</v>
      </c>
      <c r="C84" s="29">
        <v>44759</v>
      </c>
      <c r="D84" s="28" t="s">
        <v>203</v>
      </c>
      <c r="E84" t="s">
        <v>101</v>
      </c>
      <c r="F84" t="s">
        <v>206</v>
      </c>
      <c r="G84" s="30">
        <v>1000</v>
      </c>
      <c r="H84" s="31"/>
    </row>
    <row r="85" spans="1:8" ht="28.8" customHeight="1" x14ac:dyDescent="0.3">
      <c r="A85" s="28" t="s">
        <v>208</v>
      </c>
      <c r="B85" s="29">
        <v>44756</v>
      </c>
      <c r="C85" s="29">
        <v>44760</v>
      </c>
      <c r="D85" s="28" t="s">
        <v>203</v>
      </c>
      <c r="E85" t="s">
        <v>101</v>
      </c>
      <c r="F85" t="s">
        <v>209</v>
      </c>
      <c r="G85" s="30">
        <v>4000</v>
      </c>
      <c r="H85" s="31"/>
    </row>
    <row r="86" spans="1:8" ht="28.8" customHeight="1" x14ac:dyDescent="0.3">
      <c r="A86" s="28" t="s">
        <v>210</v>
      </c>
      <c r="B86" s="29">
        <v>44763</v>
      </c>
      <c r="C86" s="29">
        <v>44773</v>
      </c>
      <c r="D86" s="28" t="s">
        <v>203</v>
      </c>
      <c r="E86" t="s">
        <v>101</v>
      </c>
      <c r="F86" t="s">
        <v>204</v>
      </c>
      <c r="G86" s="30">
        <v>1000</v>
      </c>
      <c r="H86" s="31"/>
    </row>
    <row r="87" spans="1:8" ht="28.8" customHeight="1" x14ac:dyDescent="0.3">
      <c r="A87" s="28" t="s">
        <v>211</v>
      </c>
      <c r="B87" s="29">
        <v>44775</v>
      </c>
      <c r="C87" s="29">
        <v>44780</v>
      </c>
      <c r="D87" s="28" t="s">
        <v>203</v>
      </c>
      <c r="E87" t="s">
        <v>101</v>
      </c>
      <c r="F87" t="s">
        <v>142</v>
      </c>
      <c r="G87" s="30">
        <v>40000</v>
      </c>
      <c r="H87" s="31"/>
    </row>
    <row r="88" spans="1:8" ht="28.8" customHeight="1" x14ac:dyDescent="0.3">
      <c r="A88" s="28" t="s">
        <v>212</v>
      </c>
      <c r="B88" s="29">
        <v>44783</v>
      </c>
      <c r="C88" s="29">
        <v>44788</v>
      </c>
      <c r="D88" s="28" t="s">
        <v>203</v>
      </c>
      <c r="E88" t="s">
        <v>101</v>
      </c>
      <c r="F88" t="s">
        <v>204</v>
      </c>
      <c r="G88" s="30"/>
      <c r="H88" s="31"/>
    </row>
    <row r="89" spans="1:8" ht="28.8" customHeight="1" x14ac:dyDescent="0.3">
      <c r="A89" s="28" t="s">
        <v>213</v>
      </c>
      <c r="B89" s="29">
        <v>44791</v>
      </c>
      <c r="C89" s="29">
        <v>44794</v>
      </c>
      <c r="D89" s="28" t="s">
        <v>203</v>
      </c>
      <c r="E89" t="s">
        <v>114</v>
      </c>
      <c r="F89" t="s">
        <v>142</v>
      </c>
      <c r="G89" s="30">
        <v>2000</v>
      </c>
      <c r="H89" s="31"/>
    </row>
    <row r="90" spans="1:8" ht="28.8" customHeight="1" x14ac:dyDescent="0.3">
      <c r="A90" s="28" t="s">
        <v>214</v>
      </c>
      <c r="B90" s="29">
        <v>44798</v>
      </c>
      <c r="C90" s="29">
        <v>44808</v>
      </c>
      <c r="D90" s="28" t="s">
        <v>203</v>
      </c>
      <c r="E90" t="s">
        <v>114</v>
      </c>
      <c r="F90" t="s">
        <v>204</v>
      </c>
      <c r="G90" s="30">
        <v>1000</v>
      </c>
      <c r="H90" s="31"/>
    </row>
    <row r="91" spans="1:8" ht="28.8" customHeight="1" x14ac:dyDescent="0.3">
      <c r="A91" s="28" t="s">
        <v>215</v>
      </c>
      <c r="B91" s="29">
        <v>44812</v>
      </c>
      <c r="C91" s="29">
        <v>44823</v>
      </c>
      <c r="D91" s="28" t="s">
        <v>203</v>
      </c>
      <c r="E91" t="s">
        <v>101</v>
      </c>
      <c r="F91" t="s">
        <v>216</v>
      </c>
      <c r="G91" s="30">
        <v>7000</v>
      </c>
      <c r="H91" s="31"/>
    </row>
    <row r="92" spans="1:8" ht="28.8" customHeight="1" x14ac:dyDescent="0.3">
      <c r="A92" s="28" t="s">
        <v>217</v>
      </c>
      <c r="B92" s="29">
        <v>44826</v>
      </c>
      <c r="C92" s="29">
        <v>44829</v>
      </c>
      <c r="D92" s="28" t="s">
        <v>203</v>
      </c>
      <c r="E92" t="s">
        <v>114</v>
      </c>
      <c r="F92" t="s">
        <v>108</v>
      </c>
      <c r="G92" s="30">
        <v>6000</v>
      </c>
      <c r="H92" s="31"/>
    </row>
    <row r="93" spans="1:8" ht="28.8" customHeight="1" x14ac:dyDescent="0.3">
      <c r="A93" s="28" t="s">
        <v>218</v>
      </c>
      <c r="B93" s="29">
        <v>44831</v>
      </c>
      <c r="C93" s="29">
        <v>44836</v>
      </c>
      <c r="D93" s="28" t="s">
        <v>203</v>
      </c>
      <c r="E93" t="s">
        <v>114</v>
      </c>
      <c r="F93" t="s">
        <v>158</v>
      </c>
      <c r="G93" s="30">
        <v>450</v>
      </c>
      <c r="H93" s="31"/>
    </row>
    <row r="94" spans="1:8" ht="28.8" customHeight="1" x14ac:dyDescent="0.3">
      <c r="A94" s="28" t="s">
        <v>219</v>
      </c>
      <c r="B94" s="29">
        <v>44846</v>
      </c>
      <c r="C94" s="29">
        <v>44858</v>
      </c>
      <c r="D94" s="28" t="s">
        <v>203</v>
      </c>
      <c r="E94" t="s">
        <v>114</v>
      </c>
      <c r="F94" t="s">
        <v>121</v>
      </c>
      <c r="G94" s="30">
        <v>10000</v>
      </c>
      <c r="H94" s="31"/>
    </row>
    <row r="95" spans="1:8" ht="28.8" customHeight="1" x14ac:dyDescent="0.3">
      <c r="A95" s="28" t="s">
        <v>220</v>
      </c>
      <c r="B95" s="29">
        <v>44872</v>
      </c>
      <c r="C95" s="29">
        <v>44878</v>
      </c>
      <c r="D95" s="28" t="s">
        <v>203</v>
      </c>
      <c r="E95" t="s">
        <v>101</v>
      </c>
      <c r="F95" t="s">
        <v>106</v>
      </c>
      <c r="G95" s="30">
        <v>1000</v>
      </c>
      <c r="H95" s="31"/>
    </row>
    <row r="96" spans="1:8" ht="28.8" customHeight="1" x14ac:dyDescent="0.3">
      <c r="A96" s="28" t="s">
        <v>221</v>
      </c>
      <c r="B96" s="29">
        <v>44892</v>
      </c>
      <c r="C96" s="29">
        <v>44899</v>
      </c>
      <c r="D96" s="28" t="s">
        <v>203</v>
      </c>
      <c r="E96" t="s">
        <v>101</v>
      </c>
      <c r="F96" t="s">
        <v>206</v>
      </c>
      <c r="G96" s="30">
        <v>500</v>
      </c>
      <c r="H96" s="31"/>
    </row>
    <row r="97" spans="1:8" ht="28.8" customHeight="1" x14ac:dyDescent="0.3">
      <c r="A97" s="28" t="s">
        <v>222</v>
      </c>
      <c r="B97" s="29">
        <v>44936</v>
      </c>
      <c r="C97" s="29">
        <v>44941</v>
      </c>
      <c r="D97" s="28" t="s">
        <v>203</v>
      </c>
      <c r="E97" t="s">
        <v>101</v>
      </c>
      <c r="F97" t="s">
        <v>148</v>
      </c>
      <c r="G97" s="30">
        <v>2800</v>
      </c>
      <c r="H97" s="31"/>
    </row>
    <row r="98" spans="1:8" ht="28.8" customHeight="1" x14ac:dyDescent="0.3">
      <c r="A98" s="28" t="s">
        <v>223</v>
      </c>
      <c r="B98" s="29">
        <v>44945</v>
      </c>
      <c r="C98" s="29">
        <v>45004</v>
      </c>
      <c r="D98" s="28" t="s">
        <v>203</v>
      </c>
      <c r="E98" t="s">
        <v>101</v>
      </c>
      <c r="F98" t="s">
        <v>106</v>
      </c>
      <c r="G98" s="30">
        <v>6000</v>
      </c>
      <c r="H98" s="31"/>
    </row>
    <row r="99" spans="1:8" ht="28.8" customHeight="1" x14ac:dyDescent="0.3">
      <c r="A99" s="28" t="s">
        <v>224</v>
      </c>
      <c r="B99" s="29">
        <v>45013</v>
      </c>
      <c r="C99" s="29">
        <v>45019</v>
      </c>
      <c r="D99" s="28" t="s">
        <v>203</v>
      </c>
      <c r="E99" t="s">
        <v>101</v>
      </c>
      <c r="F99" t="s">
        <v>148</v>
      </c>
      <c r="G99" s="30">
        <v>12000</v>
      </c>
      <c r="H99" s="31"/>
    </row>
    <row r="100" spans="1:8" ht="28.8" customHeight="1" x14ac:dyDescent="0.3">
      <c r="A100" s="28" t="s">
        <v>225</v>
      </c>
      <c r="B100" s="29">
        <v>45020</v>
      </c>
      <c r="C100" s="29">
        <v>45025</v>
      </c>
      <c r="D100" s="28" t="s">
        <v>203</v>
      </c>
      <c r="E100" t="s">
        <v>101</v>
      </c>
      <c r="F100" t="s">
        <v>206</v>
      </c>
      <c r="G100" s="30">
        <v>250</v>
      </c>
      <c r="H100" s="31"/>
    </row>
    <row r="101" spans="1:8" ht="28.8" customHeight="1" x14ac:dyDescent="0.3">
      <c r="A101" s="28" t="s">
        <v>226</v>
      </c>
      <c r="B101" s="29">
        <v>45050</v>
      </c>
      <c r="C101" s="29">
        <v>45053</v>
      </c>
      <c r="D101" s="28" t="s">
        <v>203</v>
      </c>
      <c r="E101" t="s">
        <v>101</v>
      </c>
      <c r="F101" t="s">
        <v>204</v>
      </c>
      <c r="G101" s="30">
        <v>150</v>
      </c>
      <c r="H101" s="31"/>
    </row>
    <row r="102" spans="1:8" ht="28.8" customHeight="1" x14ac:dyDescent="0.3">
      <c r="A102" s="28" t="s">
        <v>227</v>
      </c>
      <c r="B102" s="29">
        <v>45054</v>
      </c>
      <c r="C102" s="29">
        <v>45061</v>
      </c>
      <c r="D102" s="28" t="s">
        <v>203</v>
      </c>
      <c r="E102" t="s">
        <v>101</v>
      </c>
      <c r="F102" t="s">
        <v>206</v>
      </c>
      <c r="G102" s="30">
        <v>1200</v>
      </c>
      <c r="H102" s="31"/>
    </row>
    <row r="103" spans="1:8" ht="28.8" customHeight="1" x14ac:dyDescent="0.3">
      <c r="A103" s="28" t="s">
        <v>228</v>
      </c>
      <c r="B103" s="29">
        <v>45063</v>
      </c>
      <c r="C103" s="29">
        <v>45068</v>
      </c>
      <c r="D103" s="28" t="s">
        <v>203</v>
      </c>
      <c r="E103" t="s">
        <v>114</v>
      </c>
      <c r="F103" t="s">
        <v>204</v>
      </c>
      <c r="G103" s="30">
        <v>1000</v>
      </c>
      <c r="H103" s="31"/>
    </row>
    <row r="104" spans="1:8" ht="28.8" customHeight="1" x14ac:dyDescent="0.3">
      <c r="A104" s="28" t="s">
        <v>229</v>
      </c>
      <c r="B104" s="29">
        <v>45084</v>
      </c>
      <c r="C104" s="29">
        <v>45105</v>
      </c>
      <c r="D104" s="28" t="s">
        <v>203</v>
      </c>
      <c r="E104" t="s">
        <v>101</v>
      </c>
      <c r="F104" t="s">
        <v>216</v>
      </c>
      <c r="G104" s="30">
        <v>125000</v>
      </c>
      <c r="H104" s="31"/>
    </row>
    <row r="105" spans="1:8" ht="28.8" customHeight="1" x14ac:dyDescent="0.3">
      <c r="A105" s="28" t="s">
        <v>230</v>
      </c>
      <c r="B105" s="29">
        <v>45106</v>
      </c>
      <c r="C105" s="29">
        <v>45110</v>
      </c>
      <c r="D105" s="28" t="s">
        <v>203</v>
      </c>
      <c r="E105" t="s">
        <v>101</v>
      </c>
      <c r="F105" t="s">
        <v>216</v>
      </c>
      <c r="G105" s="30">
        <v>2000</v>
      </c>
      <c r="H105" s="31"/>
    </row>
    <row r="106" spans="1:8" ht="28.8" customHeight="1" x14ac:dyDescent="0.3">
      <c r="A106" s="28"/>
      <c r="B106" s="29"/>
      <c r="C106" s="29"/>
      <c r="D106" s="28"/>
      <c r="G106" s="30"/>
      <c r="H106" s="31"/>
    </row>
    <row r="107" spans="1:8" ht="28.8" customHeight="1" x14ac:dyDescent="0.3">
      <c r="A107" s="28" t="s">
        <v>231</v>
      </c>
      <c r="B107" s="29">
        <v>44743</v>
      </c>
      <c r="C107" s="29">
        <v>44743</v>
      </c>
      <c r="D107" s="26" t="s">
        <v>232</v>
      </c>
      <c r="E107" t="s">
        <v>101</v>
      </c>
      <c r="F107" t="s">
        <v>233</v>
      </c>
      <c r="G107" s="30"/>
      <c r="H107" s="31"/>
    </row>
    <row r="108" spans="1:8" ht="28.8" customHeight="1" x14ac:dyDescent="0.3">
      <c r="A108" s="28" t="s">
        <v>234</v>
      </c>
      <c r="B108" s="29">
        <v>44756</v>
      </c>
      <c r="C108" s="29">
        <v>44758</v>
      </c>
      <c r="D108" s="28" t="s">
        <v>232</v>
      </c>
      <c r="E108" t="s">
        <v>114</v>
      </c>
      <c r="F108" t="s">
        <v>235</v>
      </c>
      <c r="G108" s="30">
        <v>400</v>
      </c>
      <c r="H108" s="31"/>
    </row>
    <row r="109" spans="1:8" ht="28.8" customHeight="1" x14ac:dyDescent="0.3">
      <c r="A109" s="28" t="s">
        <v>236</v>
      </c>
      <c r="B109" s="29">
        <v>44764</v>
      </c>
      <c r="C109" s="29">
        <v>44766</v>
      </c>
      <c r="D109" s="28" t="s">
        <v>232</v>
      </c>
      <c r="E109" t="s">
        <v>101</v>
      </c>
      <c r="F109" t="s">
        <v>237</v>
      </c>
      <c r="G109" s="30">
        <v>250</v>
      </c>
      <c r="H109" s="31"/>
    </row>
    <row r="110" spans="1:8" ht="28.8" customHeight="1" x14ac:dyDescent="0.3">
      <c r="A110" s="28" t="s">
        <v>238</v>
      </c>
      <c r="B110" s="29">
        <v>44771</v>
      </c>
      <c r="C110" s="29">
        <v>44773</v>
      </c>
      <c r="D110" s="28" t="s">
        <v>232</v>
      </c>
      <c r="E110" t="s">
        <v>101</v>
      </c>
      <c r="F110" t="s">
        <v>233</v>
      </c>
      <c r="G110" s="30">
        <v>1000</v>
      </c>
      <c r="H110" s="31"/>
    </row>
    <row r="111" spans="1:8" ht="28.8" customHeight="1" x14ac:dyDescent="0.3">
      <c r="A111" s="28" t="s">
        <v>239</v>
      </c>
      <c r="B111" s="29">
        <v>44781</v>
      </c>
      <c r="C111" s="29">
        <v>44783</v>
      </c>
      <c r="D111" s="28" t="s">
        <v>232</v>
      </c>
      <c r="E111" t="s">
        <v>114</v>
      </c>
      <c r="F111" t="s">
        <v>233</v>
      </c>
      <c r="G111" s="30">
        <v>100</v>
      </c>
      <c r="H111" s="31"/>
    </row>
    <row r="112" spans="1:8" ht="28.8" customHeight="1" x14ac:dyDescent="0.3">
      <c r="A112" s="28" t="s">
        <v>240</v>
      </c>
      <c r="B112" s="29">
        <v>44785</v>
      </c>
      <c r="C112" s="29">
        <v>44787</v>
      </c>
      <c r="D112" s="28" t="s">
        <v>232</v>
      </c>
      <c r="E112" t="s">
        <v>101</v>
      </c>
      <c r="F112" t="s">
        <v>233</v>
      </c>
      <c r="G112" s="30">
        <v>1000</v>
      </c>
      <c r="H112" s="31"/>
    </row>
    <row r="113" spans="1:8" ht="28.8" customHeight="1" x14ac:dyDescent="0.3">
      <c r="A113" s="28" t="s">
        <v>241</v>
      </c>
      <c r="B113" s="29">
        <v>44800</v>
      </c>
      <c r="C113" s="29">
        <v>44800</v>
      </c>
      <c r="D113" s="28" t="s">
        <v>232</v>
      </c>
      <c r="E113" t="s">
        <v>114</v>
      </c>
      <c r="F113" t="s">
        <v>233</v>
      </c>
      <c r="G113" s="30">
        <v>160</v>
      </c>
      <c r="H113" s="31"/>
    </row>
    <row r="114" spans="1:8" ht="28.8" customHeight="1" x14ac:dyDescent="0.3">
      <c r="A114" s="28" t="s">
        <v>242</v>
      </c>
      <c r="B114" s="29">
        <v>44806</v>
      </c>
      <c r="C114" s="29">
        <v>44808</v>
      </c>
      <c r="D114" s="28" t="s">
        <v>232</v>
      </c>
      <c r="E114" t="s">
        <v>101</v>
      </c>
      <c r="F114" t="s">
        <v>235</v>
      </c>
      <c r="G114" s="30">
        <v>300</v>
      </c>
      <c r="H114" s="31"/>
    </row>
    <row r="115" spans="1:8" ht="28.8" customHeight="1" x14ac:dyDescent="0.3">
      <c r="A115" s="28" t="s">
        <v>243</v>
      </c>
      <c r="B115" s="29">
        <v>44813</v>
      </c>
      <c r="C115" s="29">
        <v>44815</v>
      </c>
      <c r="D115" s="28" t="s">
        <v>232</v>
      </c>
      <c r="E115" t="s">
        <v>114</v>
      </c>
      <c r="F115" t="s">
        <v>235</v>
      </c>
      <c r="G115" s="30">
        <v>200</v>
      </c>
      <c r="H115" s="31"/>
    </row>
    <row r="116" spans="1:8" ht="28.8" customHeight="1" x14ac:dyDescent="0.3">
      <c r="A116" s="28" t="s">
        <v>244</v>
      </c>
      <c r="B116" s="29">
        <v>44820</v>
      </c>
      <c r="C116" s="29">
        <v>44822</v>
      </c>
      <c r="D116" s="28" t="s">
        <v>232</v>
      </c>
      <c r="E116" t="s">
        <v>101</v>
      </c>
      <c r="F116" t="s">
        <v>233</v>
      </c>
      <c r="G116" s="30">
        <v>200</v>
      </c>
      <c r="H116" s="31"/>
    </row>
    <row r="117" spans="1:8" ht="28.8" customHeight="1" x14ac:dyDescent="0.3">
      <c r="A117" s="28" t="s">
        <v>245</v>
      </c>
      <c r="B117" s="29">
        <v>44835</v>
      </c>
      <c r="C117" s="29">
        <v>44850</v>
      </c>
      <c r="D117" s="28" t="s">
        <v>232</v>
      </c>
      <c r="E117" t="s">
        <v>101</v>
      </c>
      <c r="F117" t="s">
        <v>233</v>
      </c>
      <c r="G117" s="30">
        <v>250</v>
      </c>
      <c r="H117" s="31"/>
    </row>
    <row r="118" spans="1:8" ht="28.8" customHeight="1" x14ac:dyDescent="0.3">
      <c r="A118" s="28" t="s">
        <v>113</v>
      </c>
      <c r="B118" s="29">
        <v>44838</v>
      </c>
      <c r="C118" s="29">
        <v>44839</v>
      </c>
      <c r="D118" s="28" t="s">
        <v>232</v>
      </c>
      <c r="E118" t="s">
        <v>114</v>
      </c>
      <c r="F118" t="s">
        <v>237</v>
      </c>
      <c r="G118" s="30">
        <v>1100</v>
      </c>
      <c r="H118" s="31"/>
    </row>
    <row r="119" spans="1:8" ht="28.8" customHeight="1" x14ac:dyDescent="0.3">
      <c r="A119" s="28" t="s">
        <v>246</v>
      </c>
      <c r="B119" s="29">
        <v>44840</v>
      </c>
      <c r="C119" s="29">
        <v>44843</v>
      </c>
      <c r="D119" s="28" t="s">
        <v>232</v>
      </c>
      <c r="E119" t="s">
        <v>101</v>
      </c>
      <c r="F119" t="s">
        <v>233</v>
      </c>
      <c r="G119" s="30">
        <v>500</v>
      </c>
      <c r="H119" s="31"/>
    </row>
    <row r="120" spans="1:8" ht="28.8" customHeight="1" x14ac:dyDescent="0.3">
      <c r="A120" s="28" t="s">
        <v>247</v>
      </c>
      <c r="B120" s="29">
        <v>44842</v>
      </c>
      <c r="C120" s="29">
        <v>44843</v>
      </c>
      <c r="D120" s="28" t="s">
        <v>232</v>
      </c>
      <c r="E120" t="s">
        <v>112</v>
      </c>
      <c r="F120" t="s">
        <v>233</v>
      </c>
      <c r="G120" s="30">
        <v>150</v>
      </c>
      <c r="H120" s="31"/>
    </row>
    <row r="121" spans="1:8" ht="28.8" customHeight="1" x14ac:dyDescent="0.3">
      <c r="A121" s="28" t="s">
        <v>248</v>
      </c>
      <c r="B121" s="29">
        <v>44862</v>
      </c>
      <c r="C121" s="29">
        <v>44885</v>
      </c>
      <c r="D121" s="28" t="s">
        <v>232</v>
      </c>
      <c r="E121" t="s">
        <v>101</v>
      </c>
      <c r="F121" t="s">
        <v>233</v>
      </c>
      <c r="G121" s="30">
        <v>1450</v>
      </c>
      <c r="H121" s="31"/>
    </row>
    <row r="122" spans="1:8" ht="28.8" customHeight="1" x14ac:dyDescent="0.3">
      <c r="A122" s="28" t="s">
        <v>249</v>
      </c>
      <c r="B122" s="29">
        <v>44898</v>
      </c>
      <c r="C122" s="29">
        <v>44899</v>
      </c>
      <c r="D122" s="28" t="s">
        <v>232</v>
      </c>
      <c r="E122" t="s">
        <v>101</v>
      </c>
      <c r="F122" t="s">
        <v>233</v>
      </c>
      <c r="G122" s="30"/>
      <c r="H122" s="31"/>
    </row>
    <row r="123" spans="1:8" ht="28.8" customHeight="1" x14ac:dyDescent="0.3">
      <c r="A123" s="28" t="s">
        <v>250</v>
      </c>
      <c r="B123" s="29">
        <v>44941</v>
      </c>
      <c r="C123" s="29">
        <v>45122</v>
      </c>
      <c r="D123" s="28" t="s">
        <v>232</v>
      </c>
      <c r="E123" t="s">
        <v>101</v>
      </c>
      <c r="F123" t="s">
        <v>237</v>
      </c>
      <c r="G123" s="30">
        <v>100000</v>
      </c>
      <c r="H123" s="31"/>
    </row>
  </sheetData>
  <printOptions horizontalCentered="1" gridLines="1"/>
  <pageMargins left="0" right="0" top="0.75" bottom="0.75" header="0.3" footer="0.3"/>
  <pageSetup scale="55" fitToHeight="3" orientation="portrait" verticalDpi="0" r:id="rId1"/>
  <headerFooter>
    <oddHeader>&amp;LRENO SPARKS CONVENTION AND VISITORS AUTHORITY&amp;C&amp;A&amp;RFOOD AND BEVERAGE RFP</oddHeader>
    <oddFooter>&amp;L&amp;D&amp;C&amp;P&amp;RBIGELOW CONSULTING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4A9C38EF763B4EA6B506F9160A7B26" ma:contentTypeVersion="12" ma:contentTypeDescription="Create a new document." ma:contentTypeScope="" ma:versionID="a7e60a4996c47e32425786d467ac25c6">
  <xsd:schema xmlns:xsd="http://www.w3.org/2001/XMLSchema" xmlns:xs="http://www.w3.org/2001/XMLSchema" xmlns:p="http://schemas.microsoft.com/office/2006/metadata/properties" xmlns:ns2="ca537625-aadb-4837-9299-0fd46a9031c8" xmlns:ns3="b0616b79-4160-4172-a6eb-25a4f7e8abab" targetNamespace="http://schemas.microsoft.com/office/2006/metadata/properties" ma:root="true" ma:fieldsID="b59fdcc132527ebfa8ceff79f32681d8" ns2:_="" ns3:_="">
    <xsd:import namespace="ca537625-aadb-4837-9299-0fd46a9031c8"/>
    <xsd:import namespace="b0616b79-4160-4172-a6eb-25a4f7e8ab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537625-aadb-4837-9299-0fd46a903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616b79-4160-4172-a6eb-25a4f7e8ab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381973-8F06-4357-A935-18A8C17D59A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F53686-BBE5-4D39-AEBD-BB4A3391371F}">
  <ds:schemaRefs>
    <ds:schemaRef ds:uri="http://schemas.microsoft.com/sharepoint/v3/contenttype/forms"/>
  </ds:schemaRefs>
</ds:datastoreItem>
</file>

<file path=customXml/itemProps3.xml><?xml version="1.0" encoding="utf-8"?>
<ds:datastoreItem xmlns:ds="http://schemas.openxmlformats.org/officeDocument/2006/customXml" ds:itemID="{9CDEA28C-D4CA-4DCA-8C69-A65B97119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537625-aadb-4837-9299-0fd46a9031c8"/>
    <ds:schemaRef ds:uri="b0616b79-4160-4172-a6eb-25a4f7e8ab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EXHIBIT A FINANCIAL PROPOSAL</vt:lpstr>
      <vt:lpstr>EXHIBIT B FINANCIAL PROJECTIONS</vt:lpstr>
      <vt:lpstr>EXHIBIT C CAPITAL IMPROVEMENTS</vt:lpstr>
      <vt:lpstr>EXHIBIT D MANAGEMENT STAFFING</vt:lpstr>
      <vt:lpstr>EXHIBIT E HISTORICAL FINANCIALS</vt:lpstr>
      <vt:lpstr>EXHIBIT F PROJECTED EVENTS</vt:lpstr>
      <vt:lpstr>'EXHIBIT A FINANCIAL PROPOSAL'!Print_Area</vt:lpstr>
      <vt:lpstr>'EXHIBIT B FINANCIAL PROJECTIONS'!Print_Area</vt:lpstr>
      <vt:lpstr>'EXHIBIT C CAPITAL IMPROVEMENTS'!Print_Area</vt:lpstr>
      <vt:lpstr>'EXHIBIT D MANAGEMENT STAFFING'!Print_Area</vt:lpstr>
      <vt:lpstr>'EXHIBIT E HISTORICAL FINANCIALS'!Print_Area</vt:lpstr>
      <vt:lpstr>'EXHIBIT F PROJECTED EVENTS'!Print_Area</vt:lpstr>
      <vt:lpstr>'EXHIBIT F PROJECTED EVENTS'!Print_Titles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Bigelow</dc:creator>
  <cp:lastModifiedBy>Chris Bigelow</cp:lastModifiedBy>
  <cp:lastPrinted>2022-01-26T15:57:23Z</cp:lastPrinted>
  <dcterms:created xsi:type="dcterms:W3CDTF">2022-01-12T14:59:28Z</dcterms:created>
  <dcterms:modified xsi:type="dcterms:W3CDTF">2022-01-28T21:06:41Z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0x0101008C4A9C38EF763B4EA6B506F9160A7B26</vt:lpwstr>
  </property>
</Properties>
</file>